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defaultThemeVersion="124226"/>
  <mc:AlternateContent xmlns:mc="http://schemas.openxmlformats.org/markup-compatibility/2006">
    <mc:Choice Requires="x15">
      <x15ac:absPath xmlns:x15ac="http://schemas.microsoft.com/office/spreadsheetml/2010/11/ac" url="M:\Seer Forms\SEER\Forms\FY21\"/>
    </mc:Choice>
  </mc:AlternateContent>
  <xr:revisionPtr revIDLastSave="0" documentId="13_ncr:1_{041C129F-5CE1-4E0D-989C-029FB47127E2}" xr6:coauthVersionLast="45" xr6:coauthVersionMax="45" xr10:uidLastSave="{00000000-0000-0000-0000-000000000000}"/>
  <bookViews>
    <workbookView xWindow="-120" yWindow="-120" windowWidth="20730" windowHeight="11760" tabRatio="693" xr2:uid="{00000000-000D-0000-FFFF-FFFF00000000}"/>
  </bookViews>
  <sheets>
    <sheet name="Info Sheet" sheetId="8" r:id="rId1"/>
    <sheet name="WkstA" sheetId="3" r:id="rId2"/>
    <sheet name="WkstA_Feb" sheetId="9" r:id="rId3"/>
    <sheet name="Worksheet A supplement." sheetId="12" r:id="rId4"/>
    <sheet name="WkstB" sheetId="4" r:id="rId5"/>
    <sheet name="Worksheet B Supplement. " sheetId="11" r:id="rId6"/>
    <sheet name="WkstC" sheetId="5" r:id="rId7"/>
    <sheet name="SEER--SU" sheetId="1" r:id="rId8"/>
    <sheet name="SEER--District" sheetId="10" r:id="rId9"/>
    <sheet name="Indep_Schools_w_Sped" sheetId="13" r:id="rId10"/>
    <sheet name="Disability_Category_Codes" sheetId="14" r:id="rId11"/>
  </sheets>
  <definedNames>
    <definedName name="_xlnm.Print_Area" localSheetId="0">'Info Sheet'!$A$1:$I$37</definedName>
    <definedName name="_xlnm.Print_Area" localSheetId="8">'SEER--District'!$A$1:$J$36</definedName>
    <definedName name="_xlnm.Print_Area" localSheetId="7">'SEER--SU'!$A$1:$K$58</definedName>
    <definedName name="_xlnm.Print_Area" localSheetId="1">WkstA!$A$1:$L$29</definedName>
    <definedName name="_xlnm.Print_Area" localSheetId="2">WkstA_Feb!$A$1:$N$29</definedName>
    <definedName name="_xlnm.Print_Area" localSheetId="4">WkstB!$A$1:$V$47</definedName>
    <definedName name="_xlnm.Print_Area" localSheetId="6">WkstC!$A$1:$Q$29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54" i="1" l="1"/>
  <c r="E31" i="10"/>
  <c r="D30" i="10"/>
  <c r="D28" i="10"/>
  <c r="D27" i="10"/>
  <c r="D26" i="10"/>
  <c r="D25" i="10"/>
  <c r="D23" i="10"/>
  <c r="D22" i="10"/>
  <c r="D21" i="10"/>
  <c r="D20" i="10"/>
  <c r="D19" i="10"/>
  <c r="D18" i="10"/>
  <c r="D17" i="10"/>
  <c r="H13" i="10"/>
  <c r="H31" i="10"/>
  <c r="D12" i="10"/>
  <c r="D10" i="10"/>
  <c r="D9" i="10"/>
  <c r="E13" i="10"/>
  <c r="F32" i="10" s="1"/>
  <c r="D11" i="10"/>
  <c r="G13" i="10"/>
  <c r="N35" i="4"/>
  <c r="S35" i="4" s="1"/>
  <c r="N34" i="4"/>
  <c r="S34" i="4" s="1"/>
  <c r="N33" i="4"/>
  <c r="S33" i="4" s="1"/>
  <c r="N32" i="4"/>
  <c r="S32" i="4" s="1"/>
  <c r="N31" i="4"/>
  <c r="S31" i="4" s="1"/>
  <c r="N30" i="4"/>
  <c r="S30" i="4" s="1"/>
  <c r="N29" i="4"/>
  <c r="S29" i="4" s="1"/>
  <c r="N28" i="4"/>
  <c r="S28" i="4" s="1"/>
  <c r="N27" i="4"/>
  <c r="S27" i="4" s="1"/>
  <c r="N26" i="4"/>
  <c r="S26" i="4" s="1"/>
  <c r="N45" i="4"/>
  <c r="S45" i="4" s="1"/>
  <c r="N44" i="4"/>
  <c r="S44" i="4" s="1"/>
  <c r="N43" i="4"/>
  <c r="S43" i="4"/>
  <c r="N42" i="4"/>
  <c r="S42" i="4" s="1"/>
  <c r="N41" i="4"/>
  <c r="S41" i="4" s="1"/>
  <c r="N40" i="4"/>
  <c r="S40" i="4" s="1"/>
  <c r="N39" i="4"/>
  <c r="S39" i="4" s="1"/>
  <c r="N38" i="4"/>
  <c r="S38" i="4" s="1"/>
  <c r="N37" i="4"/>
  <c r="S37" i="4" s="1"/>
  <c r="N36" i="4"/>
  <c r="S36" i="4" s="1"/>
  <c r="N25" i="4"/>
  <c r="S25" i="4" s="1"/>
  <c r="N24" i="4"/>
  <c r="S24" i="4" s="1"/>
  <c r="N23" i="4"/>
  <c r="S23" i="4" s="1"/>
  <c r="N22" i="4"/>
  <c r="S22" i="4" s="1"/>
  <c r="N21" i="4"/>
  <c r="S21" i="4" s="1"/>
  <c r="N20" i="4"/>
  <c r="S20" i="4" s="1"/>
  <c r="N19" i="4"/>
  <c r="S19" i="4" s="1"/>
  <c r="N18" i="4"/>
  <c r="S18" i="4" s="1"/>
  <c r="N17" i="4"/>
  <c r="S17" i="4" s="1"/>
  <c r="N16" i="4"/>
  <c r="S16" i="4" s="1"/>
  <c r="N15" i="4"/>
  <c r="S15" i="4"/>
  <c r="N14" i="4"/>
  <c r="S14" i="4" s="1"/>
  <c r="N13" i="4"/>
  <c r="S13" i="4" s="1"/>
  <c r="N12" i="4"/>
  <c r="S12" i="4" s="1"/>
  <c r="N11" i="4"/>
  <c r="S11" i="4" s="1"/>
  <c r="G31" i="10"/>
  <c r="H54" i="1"/>
  <c r="H55" i="1" s="1"/>
  <c r="I32" i="1"/>
  <c r="J55" i="1" s="1"/>
  <c r="D11" i="1"/>
  <c r="H32" i="1"/>
  <c r="Q14" i="5"/>
  <c r="Q15" i="5"/>
  <c r="Q16" i="5"/>
  <c r="Q17" i="5"/>
  <c r="Q18" i="5"/>
  <c r="Q19" i="5"/>
  <c r="Q20" i="5"/>
  <c r="Q21" i="5"/>
  <c r="Q22" i="5"/>
  <c r="Q23" i="5"/>
  <c r="Q24" i="5"/>
  <c r="Q25" i="5"/>
  <c r="Q26" i="5"/>
  <c r="Q27" i="5"/>
  <c r="Q28" i="5"/>
  <c r="Q13" i="5"/>
  <c r="L29" i="5"/>
  <c r="M29" i="5"/>
  <c r="N29" i="5"/>
  <c r="O29" i="5"/>
  <c r="K29" i="5"/>
  <c r="N25" i="9"/>
  <c r="L25" i="9"/>
  <c r="L25" i="3"/>
  <c r="I54" i="1"/>
  <c r="D44" i="1"/>
  <c r="D45" i="1"/>
  <c r="D48" i="1"/>
  <c r="E47" i="1"/>
  <c r="E46" i="1"/>
  <c r="D53" i="1"/>
  <c r="D52" i="1"/>
  <c r="D50" i="1"/>
  <c r="D49" i="1"/>
  <c r="D37" i="1"/>
  <c r="D38" i="1"/>
  <c r="D39" i="1"/>
  <c r="D40" i="1"/>
  <c r="D41" i="1"/>
  <c r="D42" i="1"/>
  <c r="D36" i="1"/>
  <c r="D22" i="1"/>
  <c r="F32" i="1"/>
  <c r="G55" i="1" s="1"/>
  <c r="D31" i="1"/>
  <c r="D30" i="1"/>
  <c r="D29" i="1"/>
  <c r="D28" i="1"/>
  <c r="D27" i="1"/>
  <c r="D26" i="1"/>
  <c r="D25" i="1"/>
  <c r="D24" i="1"/>
  <c r="D23" i="1"/>
  <c r="D21" i="1"/>
  <c r="D20" i="1"/>
  <c r="D19" i="1"/>
  <c r="D10" i="1"/>
  <c r="D12" i="1"/>
  <c r="D13" i="1"/>
  <c r="D14" i="1"/>
  <c r="D15" i="1"/>
  <c r="D16" i="1"/>
  <c r="D17" i="1"/>
  <c r="D9" i="1"/>
  <c r="G32" i="10"/>
  <c r="D13" i="10" l="1"/>
  <c r="I32" i="10"/>
  <c r="D31" i="10"/>
  <c r="X23" i="4"/>
  <c r="U23" i="4" s="1"/>
  <c r="V23" i="4"/>
  <c r="Y23" i="4"/>
  <c r="Y25" i="4"/>
  <c r="X25" i="4"/>
  <c r="U25" i="4" s="1"/>
  <c r="V25" i="4"/>
  <c r="X39" i="4"/>
  <c r="V39" i="4"/>
  <c r="U39" i="4"/>
  <c r="Y39" i="4"/>
  <c r="X26" i="4"/>
  <c r="U26" i="4" s="1"/>
  <c r="V26" i="4"/>
  <c r="Y26" i="4"/>
  <c r="Y13" i="4"/>
  <c r="X13" i="4"/>
  <c r="U13" i="4" s="1"/>
  <c r="V13" i="4"/>
  <c r="Y41" i="4"/>
  <c r="X41" i="4"/>
  <c r="U41" i="4" s="1"/>
  <c r="V41" i="4"/>
  <c r="V44" i="4"/>
  <c r="Y44" i="4"/>
  <c r="X44" i="4"/>
  <c r="U44" i="4" s="1"/>
  <c r="V11" i="4"/>
  <c r="X11" i="4"/>
  <c r="U11" i="4" s="1"/>
  <c r="Y11" i="4"/>
  <c r="Y17" i="4"/>
  <c r="V17" i="4"/>
  <c r="X17" i="4"/>
  <c r="U17" i="4" s="1"/>
  <c r="D32" i="10"/>
  <c r="V16" i="4"/>
  <c r="Y16" i="4"/>
  <c r="X16" i="4"/>
  <c r="U16" i="4" s="1"/>
  <c r="V19" i="4"/>
  <c r="X19" i="4"/>
  <c r="U19" i="4" s="1"/>
  <c r="Y19" i="4"/>
  <c r="X30" i="4"/>
  <c r="U30" i="4" s="1"/>
  <c r="Y30" i="4"/>
  <c r="V30" i="4"/>
  <c r="V34" i="4"/>
  <c r="X34" i="4"/>
  <c r="U34" i="4" s="1"/>
  <c r="Y34" i="4"/>
  <c r="X14" i="4"/>
  <c r="U14" i="4" s="1"/>
  <c r="Y14" i="4"/>
  <c r="V14" i="4"/>
  <c r="V20" i="4"/>
  <c r="Y20" i="4"/>
  <c r="U20" i="4"/>
  <c r="X20" i="4"/>
  <c r="V36" i="4"/>
  <c r="U36" i="4"/>
  <c r="Y36" i="4"/>
  <c r="X36" i="4"/>
  <c r="Y42" i="4"/>
  <c r="X42" i="4"/>
  <c r="U42" i="4" s="1"/>
  <c r="V42" i="4"/>
  <c r="Y27" i="4"/>
  <c r="V27" i="4"/>
  <c r="X27" i="4"/>
  <c r="U27" i="4" s="1"/>
  <c r="V31" i="4"/>
  <c r="X31" i="4"/>
  <c r="U31" i="4" s="1"/>
  <c r="Y31" i="4"/>
  <c r="V35" i="4"/>
  <c r="X35" i="4"/>
  <c r="U35" i="4" s="1"/>
  <c r="Y35" i="4"/>
  <c r="D54" i="1"/>
  <c r="V12" i="4"/>
  <c r="U12" i="4"/>
  <c r="Y12" i="4"/>
  <c r="X12" i="4"/>
  <c r="X15" i="4"/>
  <c r="U15" i="4" s="1"/>
  <c r="V15" i="4"/>
  <c r="Y15" i="4"/>
  <c r="Y21" i="4"/>
  <c r="X21" i="4"/>
  <c r="U21" i="4" s="1"/>
  <c r="V21" i="4"/>
  <c r="V24" i="4"/>
  <c r="X24" i="4"/>
  <c r="U24" i="4" s="1"/>
  <c r="Y24" i="4"/>
  <c r="Y37" i="4"/>
  <c r="X37" i="4"/>
  <c r="U37" i="4" s="1"/>
  <c r="V37" i="4"/>
  <c r="V40" i="4"/>
  <c r="X40" i="4"/>
  <c r="Y40" i="4"/>
  <c r="U40" i="4"/>
  <c r="Y43" i="4"/>
  <c r="V43" i="4"/>
  <c r="X43" i="4"/>
  <c r="U43" i="4" s="1"/>
  <c r="Y45" i="4"/>
  <c r="V45" i="4"/>
  <c r="V28" i="4"/>
  <c r="Y28" i="4"/>
  <c r="X28" i="4"/>
  <c r="U28" i="4" s="1"/>
  <c r="V32" i="4"/>
  <c r="Y32" i="4"/>
  <c r="X32" i="4"/>
  <c r="U32" i="4" s="1"/>
  <c r="X18" i="4"/>
  <c r="U18" i="4" s="1"/>
  <c r="V18" i="4"/>
  <c r="Y18" i="4"/>
  <c r="X22" i="4"/>
  <c r="U22" i="4" s="1"/>
  <c r="V22" i="4"/>
  <c r="Y22" i="4"/>
  <c r="X38" i="4"/>
  <c r="U38" i="4" s="1"/>
  <c r="Y38" i="4"/>
  <c r="V38" i="4"/>
  <c r="Y29" i="4"/>
  <c r="X29" i="4"/>
  <c r="U29" i="4" s="1"/>
  <c r="V29" i="4"/>
  <c r="Y33" i="4"/>
  <c r="X33" i="4"/>
  <c r="U33" i="4" s="1"/>
  <c r="V33" i="4"/>
  <c r="Q29" i="5"/>
  <c r="D32" i="1"/>
  <c r="D55" i="1" s="1"/>
  <c r="X45" i="4"/>
  <c r="U45" i="4" s="1"/>
  <c r="V46" i="4" l="1"/>
  <c r="U46" i="4"/>
</calcChain>
</file>

<file path=xl/sharedStrings.xml><?xml version="1.0" encoding="utf-8"?>
<sst xmlns="http://schemas.openxmlformats.org/spreadsheetml/2006/main" count="986" uniqueCount="366">
  <si>
    <t>Reporting Entity: _____________________________</t>
  </si>
  <si>
    <t>TOTAL</t>
  </si>
  <si>
    <t>Pre-School</t>
  </si>
  <si>
    <t>SPECIAL</t>
  </si>
  <si>
    <t>Special</t>
  </si>
  <si>
    <t>PART I</t>
  </si>
  <si>
    <t>EDUCATION</t>
  </si>
  <si>
    <t>Eligible</t>
  </si>
  <si>
    <t>Ineligible</t>
  </si>
  <si>
    <t>Education</t>
  </si>
  <si>
    <t>Personnel Services-Salaries</t>
  </si>
  <si>
    <t>Personnel Services - Employee Benefits</t>
  </si>
  <si>
    <t>Purchased Professional &amp; Technical Services</t>
  </si>
  <si>
    <t>Purchased Property Services</t>
  </si>
  <si>
    <t>Other Purchased Services</t>
  </si>
  <si>
    <t>Supplies</t>
  </si>
  <si>
    <t>Property</t>
  </si>
  <si>
    <t>Other Objects</t>
  </si>
  <si>
    <t>Other Uses of Funds</t>
  </si>
  <si>
    <t>SUPPORT SERVICES-STUDENTS</t>
  </si>
  <si>
    <t>100-900 (EXCEPT 700 reported below)</t>
  </si>
  <si>
    <t>Equipment</t>
  </si>
  <si>
    <t>SUPPORT SERVICES -Instructional Staff</t>
  </si>
  <si>
    <t>SUPPORT SERVICES -General Administration</t>
  </si>
  <si>
    <t>SUPPORT SERVICES -School/Area Administration</t>
  </si>
  <si>
    <t>STUDENT TRANSPORTATION SERVICES</t>
  </si>
  <si>
    <t>OTHER SUPPORTING SERVICES</t>
  </si>
  <si>
    <t>COMMUNITY SERVICES</t>
  </si>
  <si>
    <t>FACILITIES ACQUISITION &amp; CONSTRUCTION</t>
  </si>
  <si>
    <t>OTHER USES</t>
  </si>
  <si>
    <t>TOTAL SPECIAL EDUCATION EXPENDITURES</t>
  </si>
  <si>
    <t>PART II</t>
  </si>
  <si>
    <t>EXPENDITURES CHARGED TO FEDERAL GRANTS:</t>
  </si>
  <si>
    <t xml:space="preserve"> Infants &amp; Toddlers (4235)</t>
  </si>
  <si>
    <t>Grant Award #:</t>
  </si>
  <si>
    <t xml:space="preserve"> Local Block Grant Match</t>
  </si>
  <si>
    <t xml:space="preserve"> Essential Early Education Grant (3204)</t>
  </si>
  <si>
    <t>EXPENDITURES CHARGED TO OTHER REVENUE:</t>
  </si>
  <si>
    <t xml:space="preserve"> Special Education Tuition from other LEA's</t>
  </si>
  <si>
    <t xml:space="preserve"> Excess Costs from other LEA's</t>
  </si>
  <si>
    <t>TOTAL GRANT EXPENDITURES &amp; OTHER EXCLUSIONS</t>
  </si>
  <si>
    <t>TOTAL NET COST (Total Part 1 less Total Part II)</t>
  </si>
  <si>
    <t>I certify under the penalty of perjury that the information contained in this report and the attached worksheets is correct.</t>
  </si>
  <si>
    <t>Date: ___________</t>
  </si>
  <si>
    <t>EXPENDITURES CHARGED TO STATE FUNDS AND MATCH:</t>
  </si>
  <si>
    <t>OPERATION/MAINTENANCE OF PLANT SERVICES</t>
  </si>
  <si>
    <t>WORKSHEET A</t>
  </si>
  <si>
    <t>Page No. _____</t>
  </si>
  <si>
    <t>Line</t>
  </si>
  <si>
    <t>Date of</t>
  </si>
  <si>
    <t>Student ID</t>
  </si>
  <si>
    <t>Description of Service**</t>
  </si>
  <si>
    <t>Dates of Service:</t>
  </si>
  <si>
    <t>Cost of Eligible</t>
  </si>
  <si>
    <t>No.</t>
  </si>
  <si>
    <t>Student's Name*</t>
  </si>
  <si>
    <t>Birth</t>
  </si>
  <si>
    <t>Number</t>
  </si>
  <si>
    <t>End Date:</t>
  </si>
  <si>
    <t>Spec. Ed. Services***</t>
  </si>
  <si>
    <t xml:space="preserve"> 1.</t>
  </si>
  <si>
    <t xml:space="preserve"> 2.</t>
  </si>
  <si>
    <t xml:space="preserve"> 3.</t>
  </si>
  <si>
    <t xml:space="preserve"> 4.</t>
  </si>
  <si>
    <t xml:space="preserve"> 5.</t>
  </si>
  <si>
    <t xml:space="preserve"> 6.</t>
  </si>
  <si>
    <t xml:space="preserve"> 7.</t>
  </si>
  <si>
    <t xml:space="preserve"> 8.</t>
  </si>
  <si>
    <t xml:space="preserve"> 9.</t>
  </si>
  <si>
    <t>10.</t>
  </si>
  <si>
    <t>11.</t>
  </si>
  <si>
    <t>12.</t>
  </si>
  <si>
    <t>13.</t>
  </si>
  <si>
    <t>14.</t>
  </si>
  <si>
    <t>15.</t>
  </si>
  <si>
    <t>16.</t>
  </si>
  <si>
    <t>WORKSHEET B</t>
  </si>
  <si>
    <t>Page No.______</t>
  </si>
  <si>
    <t>Student Information</t>
  </si>
  <si>
    <t>Date</t>
  </si>
  <si>
    <t>Disability</t>
  </si>
  <si>
    <t>Student's</t>
  </si>
  <si>
    <t>Residential</t>
  </si>
  <si>
    <t>Other</t>
  </si>
  <si>
    <t>Less</t>
  </si>
  <si>
    <t>of Birth</t>
  </si>
  <si>
    <t>Category</t>
  </si>
  <si>
    <t>Town</t>
  </si>
  <si>
    <t>Placement?</t>
  </si>
  <si>
    <t>Instruction</t>
  </si>
  <si>
    <t>Related</t>
  </si>
  <si>
    <t>Transpor-</t>
  </si>
  <si>
    <t>COST</t>
  </si>
  <si>
    <t>Base</t>
  </si>
  <si>
    <t>(mm/dd/yy)</t>
  </si>
  <si>
    <t>(01-14)</t>
  </si>
  <si>
    <t>Code</t>
  </si>
  <si>
    <t>(Yes or No)</t>
  </si>
  <si>
    <t>Tuition</t>
  </si>
  <si>
    <t>Costs</t>
  </si>
  <si>
    <t>Services</t>
  </si>
  <si>
    <t>tation</t>
  </si>
  <si>
    <t>Cost</t>
  </si>
  <si>
    <t>WORKSHEET C</t>
  </si>
  <si>
    <t>RESIDENTIAL COST DETAIL</t>
  </si>
  <si>
    <t>Page No.__</t>
  </si>
  <si>
    <t>Placement Information</t>
  </si>
  <si>
    <t>Cost Breakdown for Student's Residential Placement</t>
  </si>
  <si>
    <t>Name of</t>
  </si>
  <si>
    <t>Date Entered</t>
  </si>
  <si>
    <t>Last Day in</t>
  </si>
  <si>
    <t>Initials</t>
  </si>
  <si>
    <t>School</t>
  </si>
  <si>
    <t>for Year</t>
  </si>
  <si>
    <t>Eligible Spec. Ed. Services</t>
  </si>
  <si>
    <t>Information Sheet</t>
  </si>
  <si>
    <t>A. Reporting Entities</t>
  </si>
  <si>
    <t>B. Contact Person</t>
  </si>
  <si>
    <t xml:space="preserve">Name: </t>
  </si>
  <si>
    <t>Title:</t>
  </si>
  <si>
    <t>Mailing Address:</t>
  </si>
  <si>
    <t>(Signature of Superintendent)</t>
  </si>
  <si>
    <t xml:space="preserve">    (Date)</t>
  </si>
  <si>
    <t>Signed: ___________________________________________</t>
  </si>
  <si>
    <t>TOTAL ELIGIBLE EXTRAORDINARY COST</t>
  </si>
  <si>
    <t>Public School</t>
  </si>
  <si>
    <t xml:space="preserve"> State-Placed Student Cost (Worksheet A)           </t>
  </si>
  <si>
    <t xml:space="preserve"> Extraordinary Cost (Worksheet B)                       </t>
  </si>
  <si>
    <t>Phone #:</t>
  </si>
  <si>
    <r>
      <t>1</t>
    </r>
    <r>
      <rPr>
        <sz val="8"/>
        <color indexed="8"/>
        <rFont val="Times New Roman"/>
        <family val="1"/>
      </rPr>
      <t xml:space="preserve"> Report here the </t>
    </r>
    <r>
      <rPr>
        <b/>
        <sz val="8"/>
        <color indexed="8"/>
        <rFont val="Times New Roman"/>
        <family val="1"/>
      </rPr>
      <t>TOTAL COST from Worksheet A</t>
    </r>
    <r>
      <rPr>
        <sz val="8"/>
        <color indexed="8"/>
        <rFont val="Times New Roman"/>
        <family val="1"/>
      </rPr>
      <t>.</t>
    </r>
  </si>
  <si>
    <t>CENTRAL SERVICES</t>
  </si>
  <si>
    <t xml:space="preserve">             EXTRAORDINARY COST DETAIL</t>
  </si>
  <si>
    <t>1</t>
  </si>
  <si>
    <t>2</t>
  </si>
  <si>
    <t>(Refer to Instructions for Service Descriptions)</t>
  </si>
  <si>
    <t>Use this form only for the February report.</t>
  </si>
  <si>
    <t xml:space="preserve">          Use one line for each student.</t>
  </si>
  <si>
    <t xml:space="preserve"> Mainstream Block Grant (3201)</t>
  </si>
  <si>
    <t>** Do not include costs paid from Federal funds or State EEE grant and only for the period that the student is eligible.</t>
  </si>
  <si>
    <t xml:space="preserve">*  </t>
  </si>
  <si>
    <t>Students are only eligible from their 3rd birthday up to their 22nd birthday while on an IEP.</t>
  </si>
  <si>
    <t>Only include cost of IEP services not paid from federal funds or EEE grant and only for the period the student is eligible.</t>
  </si>
  <si>
    <t>E-mail Address:</t>
  </si>
  <si>
    <t>DIRECT INSTRUCTION SERVICES</t>
  </si>
  <si>
    <t>Enter this amount in the Total Column on Page 1 and the appropriate breakdown of the total in the "K-12 Eligible",  "K-12 Ineligible" and Pre-School" columns.</t>
  </si>
  <si>
    <t>(Excludes Pre-School)</t>
  </si>
  <si>
    <t>K-12 Special Education Cost</t>
  </si>
  <si>
    <t>Non-special education costs charged to Sped grants</t>
  </si>
  <si>
    <t xml:space="preserve"> IDEA-B Basic Flow Through (4226-01)</t>
  </si>
  <si>
    <t xml:space="preserve"> IDEA-B Pre-School Flow Through (4228-01)</t>
  </si>
  <si>
    <t>List students in alphabetical order by last name; list student's first and last name.  List each service for each student on a separate line.  Show actual beginning and ending date that each service was provided.</t>
  </si>
  <si>
    <t>*     Enter first and last name but ONLY include students placed by the State in a school district in which neither parent resides or as defined in 16 VSA § 11 (28).</t>
  </si>
  <si>
    <r>
      <t xml:space="preserve">Use this form for all reports </t>
    </r>
    <r>
      <rPr>
        <b/>
        <i/>
        <sz val="10"/>
        <rFont val="Times New Roman"/>
        <family val="1"/>
      </rPr>
      <t>except</t>
    </r>
    <r>
      <rPr>
        <i/>
        <sz val="10"/>
        <rFont val="Times New Roman"/>
        <family val="1"/>
      </rPr>
      <t xml:space="preserve"> the February report.</t>
    </r>
  </si>
  <si>
    <t>Attended</t>
  </si>
  <si>
    <t>Yes</t>
  </si>
  <si>
    <t>No</t>
  </si>
  <si>
    <t>Attachment?</t>
  </si>
  <si>
    <t xml:space="preserve">D. Personnel to Receive Financial Information </t>
  </si>
  <si>
    <t>C. Person Responsible for Special Education Staff Documentation</t>
  </si>
  <si>
    <t>Please provide your best</t>
  </si>
  <si>
    <t xml:space="preserve">estimate of the cost for this </t>
  </si>
  <si>
    <t>The contact person at the supervisory union who can answer questions about Worksheet A claims is:</t>
  </si>
  <si>
    <t>Below is the name of the person assigned the responsibility for special education staff documentation as it relates to State Special Education funding.  Duties include communicating requirements to staff, collecting documentation, reviewing the documentation, calculating allowable percentages by employee, notifying the person responsible for preparing the reports of the allowable percentages and maintaining the records for audit purposes.</t>
  </si>
  <si>
    <t>Any information sent to this supervisory union regarding the Special Education Expenditure Reports should be sent to the two individuals below.  (Limit is two per supervisory union.) The information will include information on the amount of payments based on the Special Education Expenditure Reports and printouts showing the calculation of those payments for the individual school districts within the supervisory union.</t>
  </si>
  <si>
    <t>Supervisory Union Name:</t>
  </si>
  <si>
    <t>**    Refer to the instructions for the common services and their definitions.  For other categories, enter a description of the service required by the IEP.  If additional information is needed for a service, it must be included in the description column.</t>
  </si>
  <si>
    <r>
      <t xml:space="preserve">***  Only include costs reported on Page 1, Part I.  </t>
    </r>
    <r>
      <rPr>
        <b/>
        <i/>
        <sz val="10"/>
        <color indexed="8"/>
        <rFont val="Times New Roman"/>
        <family val="1"/>
      </rPr>
      <t xml:space="preserve">Exclude </t>
    </r>
    <r>
      <rPr>
        <i/>
        <sz val="10"/>
        <color indexed="8"/>
        <rFont val="Times New Roman"/>
        <family val="1"/>
      </rPr>
      <t>costs paid from federal funds as those costs are not eligible for State-Placed Student reimbursement.</t>
    </r>
  </si>
  <si>
    <t xml:space="preserve">          Total Special Education Cost Eligible for State-Placed Student Reimbursement</t>
  </si>
  <si>
    <t>Billing of Special Education Cost for State-Placed Students</t>
  </si>
  <si>
    <t xml:space="preserve">Reporting Entity: </t>
  </si>
  <si>
    <r>
      <t>2</t>
    </r>
    <r>
      <rPr>
        <sz val="8"/>
        <color indexed="8"/>
        <rFont val="Times New Roman"/>
        <family val="1"/>
      </rPr>
      <t xml:space="preserve"> Report here the </t>
    </r>
    <r>
      <rPr>
        <b/>
        <sz val="8"/>
        <color indexed="8"/>
        <rFont val="Times New Roman"/>
        <family val="1"/>
      </rPr>
      <t>Total SU Eligible Extraordinary Cost from Worksheet B</t>
    </r>
    <r>
      <rPr>
        <sz val="8"/>
        <color indexed="8"/>
        <rFont val="Times New Roman"/>
        <family val="1"/>
      </rPr>
      <t>.</t>
    </r>
  </si>
  <si>
    <t>Supervisory Union Costs</t>
  </si>
  <si>
    <t>District Costs</t>
  </si>
  <si>
    <t>District</t>
  </si>
  <si>
    <t>District Para Costs</t>
  </si>
  <si>
    <t xml:space="preserve">SU </t>
  </si>
  <si>
    <t>Total</t>
  </si>
  <si>
    <t>SU%</t>
  </si>
  <si>
    <t>District%</t>
  </si>
  <si>
    <t>SU Eligible Extraordinary</t>
  </si>
  <si>
    <t>District Eligible Extraordinary</t>
  </si>
  <si>
    <t>Student's Initials</t>
  </si>
  <si>
    <t>4.</t>
  </si>
  <si>
    <t>5.</t>
  </si>
  <si>
    <t>6.</t>
  </si>
  <si>
    <t>7.</t>
  </si>
  <si>
    <t>8.</t>
  </si>
  <si>
    <t>9.</t>
  </si>
  <si>
    <t>17.</t>
  </si>
  <si>
    <t>18.</t>
  </si>
  <si>
    <t>19.</t>
  </si>
  <si>
    <t>20.</t>
  </si>
  <si>
    <t>21.</t>
  </si>
  <si>
    <t>22.</t>
  </si>
  <si>
    <t>24.</t>
  </si>
  <si>
    <t>23.</t>
  </si>
  <si>
    <t>25.</t>
  </si>
  <si>
    <t>26.</t>
  </si>
  <si>
    <t>27.</t>
  </si>
  <si>
    <t>28.</t>
  </si>
  <si>
    <t>29.</t>
  </si>
  <si>
    <t>30.</t>
  </si>
  <si>
    <t>31.</t>
  </si>
  <si>
    <t>32.</t>
  </si>
  <si>
    <t>33.</t>
  </si>
  <si>
    <t>34.</t>
  </si>
  <si>
    <t>35.</t>
  </si>
  <si>
    <t>SUPPORT SERVICES-STUDENTS*</t>
  </si>
  <si>
    <t xml:space="preserve"> State-Placed Student Cost (Worksheet A)**        </t>
  </si>
  <si>
    <t xml:space="preserve"> Extraordinary Cost (Worksheet B)     ***                  </t>
  </si>
  <si>
    <r>
      <rPr>
        <sz val="8"/>
        <color indexed="8"/>
        <rFont val="Times New Roman"/>
        <family val="1"/>
      </rPr>
      <t xml:space="preserve">** Report here the </t>
    </r>
    <r>
      <rPr>
        <b/>
        <sz val="8"/>
        <color indexed="8"/>
        <rFont val="Times New Roman"/>
        <family val="1"/>
      </rPr>
      <t>TOTAL COST from Worksheet A</t>
    </r>
    <r>
      <rPr>
        <sz val="8"/>
        <color indexed="8"/>
        <rFont val="Times New Roman"/>
        <family val="1"/>
      </rPr>
      <t xml:space="preserve"> for the district.</t>
    </r>
  </si>
  <si>
    <r>
      <rPr>
        <sz val="8"/>
        <color indexed="8"/>
        <rFont val="Times New Roman"/>
        <family val="1"/>
      </rPr>
      <t xml:space="preserve">*** Report here the </t>
    </r>
    <r>
      <rPr>
        <b/>
        <sz val="8"/>
        <color indexed="8"/>
        <rFont val="Times New Roman"/>
        <family val="1"/>
      </rPr>
      <t>Total District Eligible Extraordinary Cost from Worksheet B</t>
    </r>
    <r>
      <rPr>
        <sz val="8"/>
        <color indexed="8"/>
        <rFont val="Times New Roman"/>
        <family val="1"/>
      </rPr>
      <t>.</t>
    </r>
  </si>
  <si>
    <r>
      <t xml:space="preserve">* Only paraprofessional </t>
    </r>
    <r>
      <rPr>
        <b/>
        <sz val="8"/>
        <rFont val="Times New Roman"/>
        <family val="1"/>
      </rPr>
      <t>salary and benefits</t>
    </r>
    <r>
      <rPr>
        <sz val="8"/>
        <rFont val="Times New Roman"/>
        <family val="1"/>
      </rPr>
      <t xml:space="preserve"> for support services can be reported in this section</t>
    </r>
  </si>
  <si>
    <r>
      <t xml:space="preserve">     *Extraordinary Cost Detail Supplement*   </t>
    </r>
    <r>
      <rPr>
        <b/>
        <sz val="8"/>
        <color indexed="8"/>
        <rFont val="Times New Roman"/>
        <family val="1"/>
      </rPr>
      <t xml:space="preserve"> Use one line for each student</t>
    </r>
    <r>
      <rPr>
        <b/>
        <sz val="13"/>
        <color indexed="8"/>
        <rFont val="Times New Roman"/>
        <family val="1"/>
      </rPr>
      <t xml:space="preserve">. </t>
    </r>
  </si>
  <si>
    <t>Student's name</t>
  </si>
  <si>
    <t xml:space="preserve">School </t>
  </si>
  <si>
    <t>Placement</t>
  </si>
  <si>
    <t>INSTRUCTIONS:</t>
  </si>
  <si>
    <t>Where cost Incurred?</t>
  </si>
  <si>
    <t>Primary</t>
  </si>
  <si>
    <t>Secondary Disability</t>
  </si>
  <si>
    <t>Tertiary Disability</t>
  </si>
  <si>
    <t>Other Disabilities OR if the student is MD, which disabilities?</t>
  </si>
  <si>
    <t>(01-15)</t>
  </si>
  <si>
    <t xml:space="preserve">          Do not list students until their total cost exceeds $60,000.</t>
  </si>
  <si>
    <t xml:space="preserve"> </t>
  </si>
  <si>
    <t xml:space="preserve">  </t>
  </si>
  <si>
    <t xml:space="preserve">FY-2021 cumulative through: </t>
  </si>
  <si>
    <t>SPECIAL EDUCATION EXPENDITURE REPORT FOR FY-2021</t>
  </si>
  <si>
    <t>The following list shows the reporting entities that will submit a separate Special Education Expenditure Report for FY-2021.  The list includes the supervisory union as well as all of its member school districts (including town,  interstate and union school districts and joint contract schools) that directly pay any special education cost.  All school districts which receive either a Block or an EEE Grant must be listed below and submit reports.</t>
  </si>
  <si>
    <t>The contact person at the supervisory union who can answer questions about the Special Education Expenditure Reports for FY-2021 is:</t>
  </si>
  <si>
    <t>SUBMIT TO THE SPECIAL EDUCATION FINANCE UNIT BY OCTOBER 19, 2020</t>
  </si>
  <si>
    <t>FY-2021 cumulative through 6/30/21 (Submit for all reporting entities - but only with final reports.)</t>
  </si>
  <si>
    <t>For each student who was residentially placed during the year (July 1, 2020 to June 30, 2021), list the student and placement information.  Also list the costs incurred for that student's special education program for the period of the placement.  If a student was placed in more than one placement or if the student exited then returned to the residential placement, list each residential stay on a separate line.  Only include residential placements that the reporting entity paid for; do not include residential placements for State-Placed students paid directly by State agencies.</t>
  </si>
  <si>
    <t>Total Cost for FY-2021 Special Education Residential Placements Paid by Reporting Entity</t>
  </si>
  <si>
    <t>FY-2021 cumulative through: February 28, 2021</t>
  </si>
  <si>
    <t>item to be paid in FY-2021 by this school district.</t>
  </si>
  <si>
    <t>Est. FY-2021 Cost of</t>
  </si>
  <si>
    <t>FY-2021 cumulative through:</t>
  </si>
  <si>
    <t xml:space="preserve">Special Education Expenditure Report for FY-2021 - Worksheet A </t>
  </si>
  <si>
    <t>SU Level--SPECIAL EDUCATION EXPENDITURE REPORT FOR FY-2021</t>
  </si>
  <si>
    <t>FY-2021 cumulative through  ______/______/______</t>
  </si>
  <si>
    <t>Special Education Expenditure Report for FY-2021 - SEER-SU</t>
  </si>
  <si>
    <t>District Level--SPECIAL EDUCATION EXPENDITURE REPORT FOR FY-2021</t>
  </si>
  <si>
    <t>Special Education Expenditure Report for FY-2021 - SEER-District</t>
  </si>
  <si>
    <t xml:space="preserve">Supervisory Union/School District:  </t>
  </si>
  <si>
    <t xml:space="preserve">Supervisory Union/School District Number: </t>
  </si>
  <si>
    <t>Begin Date:</t>
  </si>
  <si>
    <r>
      <t xml:space="preserve">     *Billing of Special Education Cost for State-Placed Students*   </t>
    </r>
    <r>
      <rPr>
        <b/>
        <sz val="8"/>
        <color indexed="8"/>
        <rFont val="Times New Roman"/>
        <family val="1"/>
      </rPr>
      <t xml:space="preserve"> Use one line for each student</t>
    </r>
    <r>
      <rPr>
        <b/>
        <sz val="13"/>
        <color indexed="8"/>
        <rFont val="Times New Roman"/>
        <family val="1"/>
      </rPr>
      <t xml:space="preserve">. </t>
    </r>
  </si>
  <si>
    <t xml:space="preserve">this form was formerly incorrectly titled; *Extraordinary Cost Detail Supplement* 
The purpose of this Supplement to Worksheet A is to provide additional information to Program Staff here at AOE. When completing a Worksheet A this form is also to be completed. Below is a breakdown of what information is needed.
1. Student Name-the order of student names listed should match the order of student initials/names listed on the worksheet
2. Primary  Disability Code (01-15)
3. Secondary Disability Code (01-15)
4. Tertiary Disability Code (01-15)
5. Other disabilities.
6. Name of public, independent or residential school student attend(ed)
</t>
  </si>
  <si>
    <t xml:space="preserve">The purpose of this Supplement to Worksheet B is to provide additional information to Program Staff here at AOE. When completing a Worksheet B this form is also to be completed. Below is a breakdown of what information is needed.
1. Student Name-the order of student names listed should match the order of student initials/names listed on the worksheet
2. Primary Disability Code (01-15)
3. Secondary Disability Code (01-15)
4. Tertiary Disability Code (01-15)
5. Other disabilities.
6. Name of public, independent or residential school student attend(ed)
</t>
  </si>
  <si>
    <t xml:space="preserve">SU/SD No.: </t>
  </si>
  <si>
    <t>SU/SD No.: _____</t>
  </si>
  <si>
    <t>SU/SD #</t>
  </si>
  <si>
    <t>INDEPENDENT SCHOOLS APPROVED FOR SPECIAL EDUCATION   11/21/2019</t>
  </si>
  <si>
    <t>School Name</t>
  </si>
  <si>
    <t>Ages  or 
Grades</t>
  </si>
  <si>
    <t>ID</t>
  </si>
  <si>
    <t>SLD</t>
  </si>
  <si>
    <t>VI</t>
  </si>
  <si>
    <t>Hearing Loss</t>
  </si>
  <si>
    <t>SLI</t>
  </si>
  <si>
    <t>OI</t>
  </si>
  <si>
    <t>OHI</t>
  </si>
  <si>
    <t>ED</t>
  </si>
  <si>
    <t>ASD</t>
  </si>
  <si>
    <t>Deaf-Blind</t>
  </si>
  <si>
    <t>MD</t>
  </si>
  <si>
    <t>TBI</t>
  </si>
  <si>
    <t>DD</t>
  </si>
  <si>
    <t xml:space="preserve">Arlington School (The) </t>
  </si>
  <si>
    <t>8-12</t>
  </si>
  <si>
    <t>X</t>
  </si>
  <si>
    <t>Baird Center</t>
  </si>
  <si>
    <t>K-8</t>
  </si>
  <si>
    <t>bellcate School</t>
  </si>
  <si>
    <t xml:space="preserve">Ages 11-21 </t>
  </si>
  <si>
    <t>Brookhaven Learning Center</t>
  </si>
  <si>
    <t>Ages 6-14</t>
  </si>
  <si>
    <t xml:space="preserve">       X</t>
  </si>
  <si>
    <t>Burr &amp; Burton Academy</t>
  </si>
  <si>
    <t>9-12</t>
  </si>
  <si>
    <t>Centerpoint</t>
  </si>
  <si>
    <t>Ages 12-18</t>
  </si>
  <si>
    <t>Ch.O.I.C.E. Academy</t>
  </si>
  <si>
    <t>5-12</t>
  </si>
  <si>
    <t>*Stars</t>
  </si>
  <si>
    <t>Community Schoolhouse</t>
  </si>
  <si>
    <t>Compass School</t>
  </si>
  <si>
    <t>7-12</t>
  </si>
  <si>
    <t>Cornerstone School</t>
  </si>
  <si>
    <t>East Meadow School</t>
  </si>
  <si>
    <t>K-12</t>
  </si>
  <si>
    <t>East Valley Academy</t>
  </si>
  <si>
    <t>3-12</t>
  </si>
  <si>
    <t xml:space="preserve">Fay Honey Knopp  </t>
  </si>
  <si>
    <t>Foundations</t>
  </si>
  <si>
    <t>Greenwood School</t>
  </si>
  <si>
    <t>6-12</t>
  </si>
  <si>
    <t>INSPIRE</t>
  </si>
  <si>
    <t>Ages 7-22</t>
  </si>
  <si>
    <t>Jean Garvin School (The)</t>
  </si>
  <si>
    <t>Kindle Farm</t>
  </si>
  <si>
    <t>2-12</t>
  </si>
  <si>
    <t>Laraway School</t>
  </si>
  <si>
    <t>LEARN</t>
  </si>
  <si>
    <t xml:space="preserve">LiHigh School  </t>
  </si>
  <si>
    <t>Ages 11-22</t>
  </si>
  <si>
    <t>Long Trail School</t>
  </si>
  <si>
    <t>Lyndon Institute</t>
  </si>
  <si>
    <t>Manchester Village School</t>
  </si>
  <si>
    <t>1-12</t>
  </si>
  <si>
    <t>Maple Street School</t>
  </si>
  <si>
    <t>Maplehill School</t>
  </si>
  <si>
    <t>Meadows School</t>
  </si>
  <si>
    <t>Mill School (The)</t>
  </si>
  <si>
    <t xml:space="preserve">Mosaic Learning Ctr. </t>
  </si>
  <si>
    <t>Ages 5-22</t>
  </si>
  <si>
    <t xml:space="preserve">Mt. School at Winhall </t>
  </si>
  <si>
    <t>New England School for Girls</t>
  </si>
  <si>
    <t>Ages 13-19</t>
  </si>
  <si>
    <t>New School (The)</t>
  </si>
  <si>
    <t>Ages 6-22</t>
  </si>
  <si>
    <t>Priority Placements, Inc.</t>
  </si>
  <si>
    <t>Rock Point School</t>
  </si>
  <si>
    <t>St. Johnsbury Academy</t>
  </si>
  <si>
    <t>Sharon Academy (The)</t>
  </si>
  <si>
    <t>Sheldon Academy (VAC)</t>
  </si>
  <si>
    <t>Soar Learning Center</t>
  </si>
  <si>
    <t>Ages 5-21</t>
  </si>
  <si>
    <t>Stone Path Academy</t>
  </si>
  <si>
    <t>Thetford Academy</t>
  </si>
  <si>
    <t>Two Roads Academy</t>
  </si>
  <si>
    <t>Turning Points School</t>
  </si>
  <si>
    <t>Vermont School for Girls</t>
  </si>
  <si>
    <t>Ages 8-20</t>
  </si>
  <si>
    <t xml:space="preserve">Village Sch. of No. Bennington </t>
  </si>
  <si>
    <t>K-6</t>
  </si>
  <si>
    <t xml:space="preserve">     X</t>
  </si>
  <si>
    <t xml:space="preserve">1 National Life Drive, Davis 5, Montpelier, VT 05620-2501 </t>
  </si>
  <si>
    <t>(p) 802-828-1130 | (f) 802-828-6430 | education.vermont.gov</t>
  </si>
  <si>
    <t>Child Count Disability Codes</t>
  </si>
  <si>
    <t>Intellectual Disability</t>
  </si>
  <si>
    <t>4</t>
  </si>
  <si>
    <t>Speech or Language Impairment</t>
  </si>
  <si>
    <t>5</t>
  </si>
  <si>
    <t>Visual Impairment</t>
  </si>
  <si>
    <t>6</t>
  </si>
  <si>
    <t>Emotional Disturbance</t>
  </si>
  <si>
    <t>7</t>
  </si>
  <si>
    <t>Orthopedic Impairment</t>
  </si>
  <si>
    <t>8</t>
  </si>
  <si>
    <t>Other Health Impairment</t>
  </si>
  <si>
    <t>9</t>
  </si>
  <si>
    <t>Specific Learning Disability</t>
  </si>
  <si>
    <t>10</t>
  </si>
  <si>
    <t>Deaf-Blindness</t>
  </si>
  <si>
    <t>11</t>
  </si>
  <si>
    <t>Multiple Disabilities</t>
  </si>
  <si>
    <t>12</t>
  </si>
  <si>
    <t>Developmental Delay</t>
  </si>
  <si>
    <t>13</t>
  </si>
  <si>
    <t>Traumatic Brain Injury</t>
  </si>
  <si>
    <t>14</t>
  </si>
  <si>
    <t>Autism Spectrum Disorder</t>
  </si>
  <si>
    <t>15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</si>
</sst>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mm/dd/yy"/>
    <numFmt numFmtId="165" formatCode="&quot;$&quot;#,##0.00"/>
    <numFmt numFmtId="166" formatCode="mm/dd/yy;@"/>
    <numFmt numFmtId="167" formatCode="m/d/yy;@"/>
  </numFmts>
  <fonts count="54">
    <font>
      <sz val="10"/>
      <name val="HLV"/>
    </font>
    <font>
      <sz val="11"/>
      <color theme="1"/>
      <name val="Calibri"/>
      <family val="2"/>
      <scheme val="minor"/>
    </font>
    <font>
      <b/>
      <sz val="14"/>
      <color indexed="8"/>
      <name val="HLV"/>
    </font>
    <font>
      <sz val="20"/>
      <color indexed="8"/>
      <name val="SYMB"/>
    </font>
    <font>
      <i/>
      <sz val="8"/>
      <color indexed="8"/>
      <name val="TMS"/>
    </font>
    <font>
      <b/>
      <sz val="12"/>
      <color indexed="8"/>
      <name val="Times New Roman"/>
      <family val="1"/>
    </font>
    <font>
      <sz val="10"/>
      <name val="Times New Roman"/>
      <family val="1"/>
    </font>
    <font>
      <sz val="10"/>
      <color indexed="8"/>
      <name val="Times New Roman"/>
      <family val="1"/>
    </font>
    <font>
      <b/>
      <sz val="10"/>
      <color indexed="8"/>
      <name val="Times New Roman"/>
      <family val="1"/>
    </font>
    <font>
      <i/>
      <sz val="10"/>
      <color indexed="8"/>
      <name val="Times New Roman"/>
      <family val="1"/>
    </font>
    <font>
      <sz val="8"/>
      <color indexed="8"/>
      <name val="Times New Roman"/>
      <family val="1"/>
    </font>
    <font>
      <sz val="14"/>
      <color indexed="8"/>
      <name val="Times New Roman"/>
      <family val="1"/>
    </font>
    <font>
      <b/>
      <i/>
      <sz val="10"/>
      <name val="Times New Roman"/>
      <family val="1"/>
    </font>
    <font>
      <i/>
      <sz val="10"/>
      <name val="Times New Roman"/>
      <family val="1"/>
    </font>
    <font>
      <sz val="9"/>
      <color indexed="8"/>
      <name val="Times New Roman"/>
      <family val="1"/>
    </font>
    <font>
      <b/>
      <sz val="14"/>
      <color indexed="8"/>
      <name val="Times New Roman"/>
      <family val="1"/>
    </font>
    <font>
      <sz val="12"/>
      <color indexed="8"/>
      <name val="Times New Roman"/>
      <family val="1"/>
    </font>
    <font>
      <b/>
      <sz val="12"/>
      <name val="Times New Roman"/>
      <family val="1"/>
    </font>
    <font>
      <b/>
      <sz val="11"/>
      <color indexed="8"/>
      <name val="Times New Roman"/>
      <family val="1"/>
    </font>
    <font>
      <sz val="11"/>
      <color indexed="8"/>
      <name val="Times New Roman"/>
      <family val="1"/>
    </font>
    <font>
      <sz val="11"/>
      <name val="Times New Roman"/>
      <family val="1"/>
    </font>
    <font>
      <u/>
      <sz val="11"/>
      <color indexed="8"/>
      <name val="Times New Roman"/>
      <family val="1"/>
    </font>
    <font>
      <sz val="12"/>
      <name val="Times New Roman"/>
      <family val="1"/>
    </font>
    <font>
      <sz val="8"/>
      <name val="HLV"/>
    </font>
    <font>
      <i/>
      <sz val="9"/>
      <color indexed="8"/>
      <name val="Times New Roman"/>
      <family val="1"/>
    </font>
    <font>
      <b/>
      <sz val="8"/>
      <name val="HLV"/>
    </font>
    <font>
      <b/>
      <sz val="10"/>
      <name val="Times New Roman"/>
      <family val="1"/>
    </font>
    <font>
      <b/>
      <sz val="10"/>
      <name val="HLV"/>
    </font>
    <font>
      <b/>
      <sz val="10"/>
      <color indexed="8"/>
      <name val="HLV"/>
    </font>
    <font>
      <b/>
      <sz val="8"/>
      <color indexed="8"/>
      <name val="Times New Roman"/>
      <family val="1"/>
    </font>
    <font>
      <b/>
      <i/>
      <sz val="10"/>
      <color indexed="8"/>
      <name val="Times New Roman"/>
      <family val="1"/>
    </font>
    <font>
      <b/>
      <sz val="13"/>
      <color indexed="8"/>
      <name val="Times New Roman"/>
      <family val="1"/>
    </font>
    <font>
      <b/>
      <sz val="8"/>
      <name val="Times New Roman"/>
      <family val="1"/>
    </font>
    <font>
      <sz val="10"/>
      <name val="HLV"/>
    </font>
    <font>
      <sz val="11"/>
      <color indexed="8"/>
      <name val="Times New Roman"/>
      <family val="1"/>
    </font>
    <font>
      <i/>
      <sz val="10"/>
      <name val="HLV"/>
    </font>
    <font>
      <i/>
      <sz val="12"/>
      <color indexed="8"/>
      <name val="Times New Roman"/>
      <family val="1"/>
    </font>
    <font>
      <sz val="10.5"/>
      <color indexed="8"/>
      <name val="Times New Roman"/>
      <family val="1"/>
    </font>
    <font>
      <sz val="8"/>
      <name val="Times New Roman"/>
      <family val="1"/>
    </font>
    <font>
      <b/>
      <sz val="11"/>
      <color theme="1"/>
      <name val="Calibri"/>
      <family val="2"/>
      <scheme val="minor"/>
    </font>
    <font>
      <sz val="10"/>
      <name val="Palatino Linotype"/>
      <family val="1"/>
    </font>
    <font>
      <sz val="10"/>
      <color theme="1"/>
      <name val="Palatino Linotype"/>
      <family val="1"/>
    </font>
    <font>
      <b/>
      <sz val="11"/>
      <name val="Palatino Linotype"/>
      <family val="1"/>
    </font>
    <font>
      <sz val="11"/>
      <name val="Palatino Linotype"/>
      <family val="1"/>
    </font>
    <font>
      <sz val="11"/>
      <color theme="1"/>
      <name val="Palatino Linotype"/>
      <family val="1"/>
    </font>
    <font>
      <b/>
      <sz val="12"/>
      <name val="Palatino Linotype"/>
      <family val="1"/>
    </font>
    <font>
      <sz val="10"/>
      <color theme="1"/>
      <name val="Calibri"/>
      <family val="2"/>
      <scheme val="minor"/>
    </font>
    <font>
      <sz val="10"/>
      <color indexed="8"/>
      <name val="Arial"/>
      <family val="2"/>
    </font>
    <font>
      <sz val="11"/>
      <color indexed="8"/>
      <name val="Calibri"/>
      <family val="2"/>
    </font>
    <font>
      <sz val="9"/>
      <color theme="1"/>
      <name val="Palatino Linotype"/>
      <family val="1"/>
    </font>
    <font>
      <u/>
      <sz val="11"/>
      <color indexed="8"/>
      <name val="Calibri"/>
      <family val="2"/>
    </font>
    <font>
      <b/>
      <sz val="12"/>
      <color theme="1"/>
      <name val="Calibri"/>
      <family val="2"/>
      <scheme val="minor"/>
    </font>
    <font>
      <b/>
      <sz val="14"/>
      <color theme="1"/>
      <name val="Franklin Gothic Medium Cond"/>
      <family val="2"/>
    </font>
    <font>
      <sz val="11"/>
      <color indexed="8"/>
      <name val="Franklin Gothic Medium Cond"/>
      <family val="2"/>
    </font>
  </fonts>
  <fills count="7">
    <fill>
      <patternFill patternType="none"/>
    </fill>
    <fill>
      <patternFill patternType="gray125"/>
    </fill>
    <fill>
      <patternFill patternType="solid">
        <fgColor indexed="9"/>
        <bgColor indexed="64"/>
      </patternFill>
    </fill>
    <fill>
      <patternFill patternType="lightGray">
        <bgColor indexed="9"/>
      </patternFill>
    </fill>
    <fill>
      <patternFill patternType="solid">
        <fgColor theme="0"/>
        <bgColor indexed="64"/>
      </patternFill>
    </fill>
    <fill>
      <patternFill patternType="lightGray">
        <bgColor theme="0"/>
      </patternFill>
    </fill>
    <fill>
      <patternFill patternType="solid">
        <fgColor indexed="22"/>
        <bgColor indexed="0"/>
      </patternFill>
    </fill>
  </fills>
  <borders count="46">
    <border>
      <left/>
      <right/>
      <top/>
      <bottom/>
      <diagonal/>
    </border>
    <border>
      <left style="thin">
        <color indexed="22"/>
      </left>
      <right style="thin">
        <color indexed="22"/>
      </right>
      <top style="thin">
        <color indexed="22"/>
      </top>
      <bottom style="thin">
        <color indexed="22"/>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double">
        <color indexed="64"/>
      </bottom>
      <diagonal/>
    </border>
    <border>
      <left/>
      <right/>
      <top style="thin">
        <color indexed="8"/>
      </top>
      <bottom/>
      <diagonal/>
    </border>
    <border>
      <left style="thin">
        <color indexed="64"/>
      </left>
      <right/>
      <top style="double">
        <color indexed="64"/>
      </top>
      <bottom/>
      <diagonal/>
    </border>
    <border>
      <left/>
      <right/>
      <top style="double">
        <color indexed="8"/>
      </top>
      <bottom/>
      <diagonal/>
    </border>
    <border>
      <left/>
      <right style="thin">
        <color indexed="64"/>
      </right>
      <top style="double">
        <color indexed="8"/>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8"/>
      </left>
      <right/>
      <top style="thin">
        <color indexed="8"/>
      </top>
      <bottom/>
      <diagonal/>
    </border>
    <border>
      <left style="thin">
        <color indexed="8"/>
      </left>
      <right/>
      <top/>
      <bottom/>
      <diagonal/>
    </border>
    <border>
      <left style="thin">
        <color indexed="8"/>
      </left>
      <right style="thin">
        <color indexed="8"/>
      </right>
      <top style="thin">
        <color indexed="8"/>
      </top>
      <bottom/>
      <diagonal/>
    </border>
    <border>
      <left style="thin">
        <color indexed="8"/>
      </left>
      <right style="thin">
        <color indexed="8"/>
      </right>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diagonal/>
    </border>
    <border>
      <left/>
      <right style="thin">
        <color indexed="64"/>
      </right>
      <top style="thin">
        <color indexed="64"/>
      </top>
      <bottom style="thin">
        <color indexed="64"/>
      </bottom>
      <diagonal/>
    </border>
    <border>
      <left style="thin">
        <color indexed="8"/>
      </left>
      <right style="thin">
        <color indexed="8"/>
      </right>
      <top style="thin">
        <color indexed="8"/>
      </top>
      <bottom style="thin">
        <color indexed="64"/>
      </bottom>
      <diagonal/>
    </border>
    <border>
      <left/>
      <right style="thin">
        <color indexed="8"/>
      </right>
      <top style="thin">
        <color indexed="8"/>
      </top>
      <bottom style="thin">
        <color indexed="8"/>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8"/>
      </left>
      <right style="thin">
        <color indexed="8"/>
      </right>
      <top style="thin">
        <color indexed="8"/>
      </top>
      <bottom style="thin">
        <color indexed="8"/>
      </bottom>
      <diagonal/>
    </border>
    <border>
      <left style="thin">
        <color indexed="8"/>
      </left>
      <right/>
      <top/>
      <bottom style="thin">
        <color indexed="8"/>
      </bottom>
      <diagonal/>
    </border>
    <border>
      <left/>
      <right style="thin">
        <color indexed="8"/>
      </right>
      <top/>
      <bottom style="thin">
        <color indexed="8"/>
      </bottom>
      <diagonal/>
    </border>
    <border>
      <left style="thin">
        <color indexed="64"/>
      </left>
      <right style="thin">
        <color indexed="64"/>
      </right>
      <top style="thin">
        <color indexed="64"/>
      </top>
      <bottom style="thin">
        <color indexed="64"/>
      </bottom>
      <diagonal/>
    </border>
    <border>
      <left/>
      <right style="thin">
        <color indexed="8"/>
      </right>
      <top style="thin">
        <color indexed="64"/>
      </top>
      <bottom style="thin">
        <color indexed="64"/>
      </bottom>
      <diagonal/>
    </border>
    <border>
      <left/>
      <right/>
      <top/>
      <bottom style="thin">
        <color indexed="8"/>
      </bottom>
      <diagonal/>
    </border>
    <border>
      <left/>
      <right style="thin">
        <color indexed="64"/>
      </right>
      <top/>
      <bottom style="thin">
        <color indexed="8"/>
      </bottom>
      <diagonal/>
    </border>
    <border>
      <left/>
      <right style="thin">
        <color indexed="64"/>
      </right>
      <top style="thin">
        <color indexed="8"/>
      </top>
      <bottom style="thin">
        <color indexed="8"/>
      </bottom>
      <diagonal/>
    </border>
    <border>
      <left/>
      <right/>
      <top style="double">
        <color indexed="8"/>
      </top>
      <bottom style="thin">
        <color indexed="8"/>
      </bottom>
      <diagonal/>
    </border>
    <border>
      <left style="thin">
        <color indexed="8"/>
      </left>
      <right style="thin">
        <color indexed="8"/>
      </right>
      <top/>
      <bottom style="thin">
        <color indexed="8"/>
      </bottom>
      <diagonal/>
    </border>
    <border>
      <left/>
      <right style="thin">
        <color indexed="8"/>
      </right>
      <top/>
      <bottom/>
      <diagonal/>
    </border>
    <border>
      <left style="thin">
        <color indexed="64"/>
      </left>
      <right style="thin">
        <color indexed="8"/>
      </right>
      <top style="thin">
        <color indexed="64"/>
      </top>
      <bottom style="thin">
        <color indexed="8"/>
      </bottom>
      <diagonal/>
    </border>
    <border>
      <left style="thin">
        <color indexed="64"/>
      </left>
      <right style="thin">
        <color indexed="8"/>
      </right>
      <top style="thin">
        <color indexed="8"/>
      </top>
      <bottom style="thin">
        <color indexed="8"/>
      </bottom>
      <diagonal/>
    </border>
    <border>
      <left style="thin">
        <color indexed="64"/>
      </left>
      <right style="thin">
        <color indexed="8"/>
      </right>
      <top style="thin">
        <color indexed="8"/>
      </top>
      <bottom/>
      <diagonal/>
    </border>
    <border>
      <left style="thin">
        <color indexed="8"/>
      </left>
      <right/>
      <top style="thin">
        <color indexed="8"/>
      </top>
      <bottom style="thin">
        <color indexed="64"/>
      </bottom>
      <diagonal/>
    </border>
    <border>
      <left/>
      <right style="thin">
        <color indexed="8"/>
      </right>
      <top style="thin">
        <color indexed="8"/>
      </top>
      <bottom style="thin">
        <color indexed="64"/>
      </bottom>
      <diagonal/>
    </border>
    <border>
      <left/>
      <right/>
      <top style="thin">
        <color auto="1"/>
      </top>
      <bottom/>
      <diagonal/>
    </border>
  </borders>
  <cellStyleXfs count="3">
    <xf numFmtId="0" fontId="0" fillId="0" borderId="0"/>
    <xf numFmtId="0" fontId="1" fillId="0" borderId="0"/>
    <xf numFmtId="0" fontId="47" fillId="0" borderId="0"/>
  </cellStyleXfs>
  <cellXfs count="395">
    <xf numFmtId="0" fontId="0" fillId="0" borderId="0" xfId="0" applyAlignment="1"/>
    <xf numFmtId="0" fontId="4" fillId="2" borderId="0" xfId="0" applyFont="1" applyFill="1" applyAlignment="1"/>
    <xf numFmtId="0" fontId="0" fillId="0" borderId="0" xfId="0"/>
    <xf numFmtId="2" fontId="0" fillId="0" borderId="0" xfId="0" applyNumberFormat="1" applyAlignment="1"/>
    <xf numFmtId="4" fontId="0" fillId="0" borderId="0" xfId="0" applyNumberFormat="1" applyAlignment="1"/>
    <xf numFmtId="0" fontId="29" fillId="2" borderId="0" xfId="0" applyFont="1" applyFill="1" applyBorder="1" applyAlignment="1">
      <alignment horizontal="left"/>
    </xf>
    <xf numFmtId="0" fontId="0" fillId="0" borderId="0" xfId="0" applyBorder="1"/>
    <xf numFmtId="0" fontId="25" fillId="0" borderId="0" xfId="0" applyFont="1" applyBorder="1"/>
    <xf numFmtId="0" fontId="27" fillId="0" borderId="0" xfId="0" applyFont="1" applyBorder="1"/>
    <xf numFmtId="0" fontId="28" fillId="2" borderId="0" xfId="0" applyFont="1" applyFill="1" applyBorder="1" applyAlignment="1"/>
    <xf numFmtId="4" fontId="7" fillId="2" borderId="1" xfId="0" applyNumberFormat="1" applyFont="1" applyFill="1" applyBorder="1" applyAlignment="1"/>
    <xf numFmtId="4" fontId="6" fillId="0" borderId="1" xfId="0" applyNumberFormat="1" applyFont="1" applyBorder="1" applyAlignment="1"/>
    <xf numFmtId="0" fontId="0" fillId="0" borderId="0" xfId="0" applyAlignment="1">
      <alignment vertical="center"/>
    </xf>
    <xf numFmtId="0" fontId="35" fillId="0" borderId="0" xfId="0" applyFont="1" applyAlignment="1">
      <alignment vertical="center"/>
    </xf>
    <xf numFmtId="0" fontId="6" fillId="4" borderId="0" xfId="0" applyFont="1" applyFill="1"/>
    <xf numFmtId="0" fontId="6" fillId="4" borderId="0" xfId="0" applyNumberFormat="1" applyFont="1" applyFill="1" applyAlignment="1"/>
    <xf numFmtId="0" fontId="6" fillId="4" borderId="0" xfId="0" applyFont="1" applyFill="1" applyAlignment="1"/>
    <xf numFmtId="0" fontId="6" fillId="4" borderId="0" xfId="0" applyFont="1" applyFill="1" applyBorder="1"/>
    <xf numFmtId="0" fontId="16" fillId="4" borderId="0" xfId="0" applyFont="1" applyFill="1" applyAlignment="1">
      <alignment horizontal="centerContinuous" vertical="center"/>
    </xf>
    <xf numFmtId="0" fontId="0" fillId="4" borderId="0" xfId="0" applyFill="1" applyBorder="1" applyAlignment="1">
      <alignment vertical="center"/>
    </xf>
    <xf numFmtId="0" fontId="17" fillId="4" borderId="0" xfId="0" applyFont="1" applyFill="1" applyAlignment="1">
      <alignment horizontal="centerContinuous" vertical="center"/>
    </xf>
    <xf numFmtId="0" fontId="11" fillId="4" borderId="0" xfId="0" applyFont="1" applyFill="1" applyAlignment="1">
      <alignment horizontal="centerContinuous" vertical="center"/>
    </xf>
    <xf numFmtId="0" fontId="16" fillId="4" borderId="2" xfId="0" applyNumberFormat="1" applyFont="1" applyFill="1" applyBorder="1" applyAlignment="1">
      <alignment vertical="center"/>
    </xf>
    <xf numFmtId="0" fontId="0" fillId="4" borderId="3" xfId="0" applyFill="1" applyBorder="1" applyAlignment="1">
      <alignment vertical="center"/>
    </xf>
    <xf numFmtId="0" fontId="16" fillId="4" borderId="3" xfId="0" applyNumberFormat="1" applyFont="1" applyFill="1" applyBorder="1" applyAlignment="1">
      <alignment vertical="center"/>
    </xf>
    <xf numFmtId="49" fontId="37" fillId="4" borderId="2" xfId="0" applyNumberFormat="1" applyFont="1" applyFill="1" applyBorder="1" applyAlignment="1">
      <alignment vertical="center"/>
    </xf>
    <xf numFmtId="0" fontId="0" fillId="4" borderId="4" xfId="0" applyFill="1" applyBorder="1" applyAlignment="1">
      <alignment vertical="center"/>
    </xf>
    <xf numFmtId="0" fontId="18" fillId="4" borderId="5" xfId="0" applyNumberFormat="1" applyFont="1" applyFill="1" applyBorder="1" applyAlignment="1">
      <alignment vertical="center"/>
    </xf>
    <xf numFmtId="0" fontId="7" fillId="4" borderId="5" xfId="0" applyNumberFormat="1" applyFont="1" applyFill="1" applyBorder="1" applyAlignment="1">
      <alignment vertical="center"/>
    </xf>
    <xf numFmtId="0" fontId="7" fillId="4" borderId="6" xfId="0" applyNumberFormat="1" applyFont="1" applyFill="1" applyBorder="1" applyAlignment="1">
      <alignment vertical="center"/>
    </xf>
    <xf numFmtId="0" fontId="0" fillId="4" borderId="7" xfId="0" applyFill="1" applyBorder="1" applyAlignment="1">
      <alignment vertical="center"/>
    </xf>
    <xf numFmtId="49" fontId="21" fillId="4" borderId="0" xfId="0" applyNumberFormat="1" applyFont="1" applyFill="1" applyBorder="1" applyAlignment="1">
      <alignment vertical="center"/>
    </xf>
    <xf numFmtId="0" fontId="19" fillId="4" borderId="8" xfId="0" applyNumberFormat="1" applyFont="1" applyFill="1" applyBorder="1" applyAlignment="1">
      <alignment vertical="center"/>
    </xf>
    <xf numFmtId="0" fontId="19" fillId="4" borderId="0" xfId="0" applyNumberFormat="1" applyFont="1" applyFill="1" applyBorder="1" applyAlignment="1">
      <alignment vertical="center"/>
    </xf>
    <xf numFmtId="0" fontId="20" fillId="4" borderId="0" xfId="0" applyNumberFormat="1" applyFont="1" applyFill="1" applyBorder="1" applyAlignment="1">
      <alignment vertical="center"/>
    </xf>
    <xf numFmtId="49" fontId="19" fillId="4" borderId="0" xfId="0" applyNumberFormat="1" applyFont="1" applyFill="1" applyBorder="1" applyAlignment="1">
      <alignment vertical="center"/>
    </xf>
    <xf numFmtId="0" fontId="18" fillId="4" borderId="0" xfId="0" applyNumberFormat="1" applyFont="1" applyFill="1" applyBorder="1" applyAlignment="1">
      <alignment vertical="center"/>
    </xf>
    <xf numFmtId="0" fontId="33" fillId="4" borderId="0" xfId="0" applyFont="1" applyFill="1" applyBorder="1" applyAlignment="1">
      <alignment vertical="center"/>
    </xf>
    <xf numFmtId="0" fontId="33" fillId="4" borderId="8" xfId="0" applyFont="1" applyFill="1" applyBorder="1" applyAlignment="1">
      <alignment vertical="center"/>
    </xf>
    <xf numFmtId="0" fontId="19" fillId="4" borderId="0" xfId="0" applyNumberFormat="1" applyFont="1" applyFill="1" applyBorder="1" applyAlignment="1">
      <alignment horizontal="right" vertical="center"/>
    </xf>
    <xf numFmtId="0" fontId="0" fillId="4" borderId="8" xfId="0" applyFill="1" applyBorder="1" applyAlignment="1">
      <alignment vertical="center"/>
    </xf>
    <xf numFmtId="0" fontId="20" fillId="4" borderId="0" xfId="0" applyNumberFormat="1" applyFont="1" applyFill="1" applyBorder="1" applyAlignment="1">
      <alignment horizontal="right" vertical="center"/>
    </xf>
    <xf numFmtId="0" fontId="20" fillId="4" borderId="8" xfId="0" applyNumberFormat="1" applyFont="1" applyFill="1" applyBorder="1" applyAlignment="1">
      <alignment vertical="center"/>
    </xf>
    <xf numFmtId="0" fontId="0" fillId="4" borderId="9" xfId="0" applyFill="1" applyBorder="1" applyAlignment="1">
      <alignment vertical="center"/>
    </xf>
    <xf numFmtId="0" fontId="19" fillId="4" borderId="10" xfId="0" applyNumberFormat="1" applyFont="1" applyFill="1" applyBorder="1" applyAlignment="1">
      <alignment vertical="center"/>
    </xf>
    <xf numFmtId="0" fontId="0" fillId="4" borderId="11" xfId="0" applyFill="1" applyBorder="1" applyAlignment="1">
      <alignment vertical="center"/>
    </xf>
    <xf numFmtId="0" fontId="22" fillId="4" borderId="12" xfId="0" applyNumberFormat="1" applyFont="1" applyFill="1" applyBorder="1" applyAlignment="1">
      <alignment vertical="center"/>
    </xf>
    <xf numFmtId="166" fontId="16" fillId="4" borderId="12" xfId="0" applyNumberFormat="1" applyFont="1" applyFill="1" applyBorder="1" applyAlignment="1">
      <alignment vertical="center"/>
    </xf>
    <xf numFmtId="0" fontId="16" fillId="4" borderId="13" xfId="0" applyNumberFormat="1" applyFont="1" applyFill="1" applyBorder="1" applyAlignment="1">
      <alignment vertical="center"/>
    </xf>
    <xf numFmtId="0" fontId="16" fillId="4" borderId="10" xfId="0" applyNumberFormat="1" applyFont="1" applyFill="1" applyBorder="1" applyAlignment="1">
      <alignment vertical="center"/>
    </xf>
    <xf numFmtId="0" fontId="34" fillId="4" borderId="10" xfId="0" applyNumberFormat="1" applyFont="1" applyFill="1" applyBorder="1" applyAlignment="1">
      <alignment vertical="center"/>
    </xf>
    <xf numFmtId="0" fontId="16" fillId="4" borderId="0" xfId="0" applyNumberFormat="1" applyFont="1" applyFill="1" applyBorder="1" applyAlignment="1">
      <alignment vertical="center"/>
    </xf>
    <xf numFmtId="0" fontId="16" fillId="4" borderId="8" xfId="0" applyNumberFormat="1" applyFont="1" applyFill="1" applyBorder="1" applyAlignment="1">
      <alignment vertical="center"/>
    </xf>
    <xf numFmtId="0" fontId="30" fillId="4" borderId="14" xfId="0" applyFont="1" applyFill="1" applyBorder="1" applyAlignment="1">
      <alignment horizontal="centerContinuous" vertical="center"/>
    </xf>
    <xf numFmtId="0" fontId="35" fillId="4" borderId="15" xfId="0" applyFont="1" applyFill="1" applyBorder="1" applyAlignment="1">
      <alignment horizontal="centerContinuous" vertical="center"/>
    </xf>
    <xf numFmtId="0" fontId="36" fillId="4" borderId="15" xfId="0" applyFont="1" applyFill="1" applyBorder="1" applyAlignment="1">
      <alignment horizontal="centerContinuous" vertical="center"/>
    </xf>
    <xf numFmtId="0" fontId="36" fillId="4" borderId="16" xfId="0" applyFont="1" applyFill="1" applyBorder="1" applyAlignment="1">
      <alignment horizontal="centerContinuous" vertical="center"/>
    </xf>
    <xf numFmtId="0" fontId="0" fillId="4" borderId="0" xfId="0" applyFill="1" applyAlignment="1"/>
    <xf numFmtId="0" fontId="7" fillId="4" borderId="17" xfId="0" applyFont="1" applyFill="1" applyBorder="1" applyAlignment="1"/>
    <xf numFmtId="0" fontId="7" fillId="4" borderId="18" xfId="0" applyFont="1" applyFill="1" applyBorder="1" applyAlignment="1">
      <alignment horizontal="center"/>
    </xf>
    <xf numFmtId="0" fontId="7" fillId="4" borderId="18" xfId="0" applyFont="1" applyFill="1" applyBorder="1" applyAlignment="1"/>
    <xf numFmtId="4" fontId="7" fillId="4" borderId="17" xfId="0" applyNumberFormat="1" applyFont="1" applyFill="1" applyBorder="1" applyAlignment="1"/>
    <xf numFmtId="0" fontId="6" fillId="4" borderId="10" xfId="0" applyFont="1" applyFill="1" applyBorder="1" applyAlignment="1"/>
    <xf numFmtId="0" fontId="6" fillId="4" borderId="10" xfId="0" applyFont="1" applyFill="1" applyBorder="1"/>
    <xf numFmtId="4" fontId="6" fillId="4" borderId="10" xfId="0" applyNumberFormat="1" applyFont="1" applyFill="1" applyBorder="1"/>
    <xf numFmtId="4" fontId="7" fillId="4" borderId="10" xfId="0" applyNumberFormat="1" applyFont="1" applyFill="1" applyBorder="1" applyAlignment="1"/>
    <xf numFmtId="0" fontId="7" fillId="4" borderId="14" xfId="0" applyNumberFormat="1" applyFont="1" applyFill="1" applyBorder="1" applyAlignment="1">
      <alignment horizontal="centerContinuous"/>
    </xf>
    <xf numFmtId="0" fontId="7" fillId="4" borderId="16" xfId="0" applyNumberFormat="1" applyFont="1" applyFill="1" applyBorder="1" applyAlignment="1">
      <alignment horizontal="centerContinuous"/>
    </xf>
    <xf numFmtId="0" fontId="6" fillId="4" borderId="0" xfId="0" applyNumberFormat="1" applyFont="1" applyFill="1" applyAlignment="1">
      <alignment vertical="center"/>
    </xf>
    <xf numFmtId="0" fontId="6" fillId="4" borderId="0" xfId="0" applyFont="1" applyFill="1" applyAlignment="1">
      <alignment vertical="center"/>
    </xf>
    <xf numFmtId="0" fontId="6" fillId="4" borderId="15" xfId="0" applyFont="1" applyFill="1" applyBorder="1" applyAlignment="1">
      <alignment vertical="center"/>
    </xf>
    <xf numFmtId="0" fontId="6" fillId="4" borderId="0" xfId="0" applyFont="1" applyFill="1" applyBorder="1" applyAlignment="1">
      <alignment vertical="center"/>
    </xf>
    <xf numFmtId="0" fontId="7" fillId="2" borderId="17" xfId="0" applyNumberFormat="1" applyFont="1" applyFill="1" applyBorder="1" applyAlignment="1">
      <alignment horizontal="centerContinuous" vertical="center"/>
    </xf>
    <xf numFmtId="0" fontId="7" fillId="2" borderId="10" xfId="0" applyNumberFormat="1" applyFont="1" applyFill="1" applyBorder="1" applyAlignment="1">
      <alignment horizontal="centerContinuous" vertical="center"/>
    </xf>
    <xf numFmtId="0" fontId="7" fillId="3" borderId="17" xfId="0" applyFont="1" applyFill="1" applyBorder="1" applyAlignment="1">
      <alignment vertical="center"/>
    </xf>
    <xf numFmtId="0" fontId="7" fillId="2" borderId="19" xfId="0" applyFont="1" applyFill="1" applyBorder="1" applyAlignment="1">
      <alignment vertical="center"/>
    </xf>
    <xf numFmtId="0" fontId="7" fillId="2" borderId="17" xfId="0" applyFont="1" applyFill="1" applyBorder="1" applyAlignment="1">
      <alignment horizontal="centerContinuous" vertical="center"/>
    </xf>
    <xf numFmtId="0" fontId="7" fillId="2" borderId="10" xfId="0" applyFont="1" applyFill="1" applyBorder="1" applyAlignment="1">
      <alignment horizontal="centerContinuous" vertical="center"/>
    </xf>
    <xf numFmtId="0" fontId="7" fillId="2" borderId="17" xfId="0" applyFont="1" applyFill="1" applyBorder="1" applyAlignment="1">
      <alignment vertical="center"/>
    </xf>
    <xf numFmtId="0" fontId="7" fillId="2" borderId="17" xfId="0" applyFont="1" applyFill="1" applyBorder="1" applyAlignment="1">
      <alignment horizontal="center" vertical="center"/>
    </xf>
    <xf numFmtId="0" fontId="14" fillId="2" borderId="17" xfId="0" applyFont="1" applyFill="1" applyBorder="1" applyAlignment="1">
      <alignment horizontal="center" vertical="center"/>
    </xf>
    <xf numFmtId="0" fontId="7" fillId="3" borderId="18" xfId="0" applyFont="1" applyFill="1" applyBorder="1" applyAlignment="1">
      <alignment vertical="center"/>
    </xf>
    <xf numFmtId="0" fontId="14" fillId="2" borderId="17" xfId="0" applyFont="1" applyFill="1" applyBorder="1" applyAlignment="1">
      <alignment vertical="center"/>
    </xf>
    <xf numFmtId="0" fontId="7" fillId="2" borderId="20" xfId="0" applyFont="1" applyFill="1" applyBorder="1" applyAlignment="1">
      <alignment horizontal="center" vertical="center"/>
    </xf>
    <xf numFmtId="0" fontId="7" fillId="2" borderId="18" xfId="0" applyFont="1" applyFill="1" applyBorder="1" applyAlignment="1">
      <alignment horizontal="centerContinuous" vertical="center"/>
    </xf>
    <xf numFmtId="0" fontId="7" fillId="2" borderId="0" xfId="0" applyFont="1" applyFill="1" applyBorder="1" applyAlignment="1">
      <alignment horizontal="centerContinuous" vertical="center"/>
    </xf>
    <xf numFmtId="0" fontId="7" fillId="2" borderId="18" xfId="0" applyNumberFormat="1" applyFont="1" applyFill="1" applyBorder="1" applyAlignment="1">
      <alignment horizontal="center" vertical="center"/>
    </xf>
    <xf numFmtId="0" fontId="7" fillId="2" borderId="18" xfId="0" applyFont="1" applyFill="1" applyBorder="1" applyAlignment="1">
      <alignment horizontal="center" vertical="center"/>
    </xf>
    <xf numFmtId="0" fontId="14" fillId="2" borderId="18" xfId="0" applyFont="1" applyFill="1" applyBorder="1" applyAlignment="1">
      <alignment horizontal="center" vertical="center"/>
    </xf>
    <xf numFmtId="0" fontId="14" fillId="2" borderId="18" xfId="0" applyFont="1" applyFill="1" applyBorder="1" applyAlignment="1">
      <alignment vertical="center"/>
    </xf>
    <xf numFmtId="0" fontId="7" fillId="2" borderId="20" xfId="0" applyFont="1" applyFill="1" applyBorder="1" applyAlignment="1">
      <alignment vertical="center"/>
    </xf>
    <xf numFmtId="49" fontId="7" fillId="2" borderId="10" xfId="0" applyNumberFormat="1" applyFont="1" applyFill="1" applyBorder="1" applyAlignment="1">
      <alignment vertical="center"/>
    </xf>
    <xf numFmtId="49" fontId="7" fillId="2" borderId="17" xfId="0" applyNumberFormat="1" applyFont="1" applyFill="1" applyBorder="1" applyAlignment="1">
      <alignment horizontal="center" vertical="center"/>
    </xf>
    <xf numFmtId="166" fontId="7" fillId="2" borderId="17" xfId="0" applyNumberFormat="1" applyFont="1" applyFill="1" applyBorder="1" applyAlignment="1">
      <alignment vertical="center"/>
    </xf>
    <xf numFmtId="49" fontId="7" fillId="2" borderId="17" xfId="0" applyNumberFormat="1" applyFont="1" applyFill="1" applyBorder="1" applyAlignment="1">
      <alignment vertical="center"/>
    </xf>
    <xf numFmtId="166" fontId="7" fillId="2" borderId="17" xfId="0" applyNumberFormat="1" applyFont="1" applyFill="1" applyBorder="1" applyAlignment="1">
      <alignment horizontal="center" vertical="center"/>
    </xf>
    <xf numFmtId="4" fontId="7" fillId="2" borderId="17" xfId="0" applyNumberFormat="1" applyFont="1" applyFill="1" applyBorder="1" applyAlignment="1">
      <alignment vertical="center"/>
    </xf>
    <xf numFmtId="4" fontId="7" fillId="3" borderId="17" xfId="0" applyNumberFormat="1" applyFont="1" applyFill="1" applyBorder="1" applyAlignment="1">
      <alignment vertical="center"/>
    </xf>
    <xf numFmtId="4" fontId="7" fillId="2" borderId="19" xfId="0" applyNumberFormat="1" applyFont="1" applyFill="1" applyBorder="1" applyAlignment="1">
      <alignment vertical="center"/>
    </xf>
    <xf numFmtId="0" fontId="7" fillId="2" borderId="21" xfId="0" applyFont="1" applyFill="1" applyBorder="1" applyAlignment="1">
      <alignment vertical="center"/>
    </xf>
    <xf numFmtId="49" fontId="7" fillId="2" borderId="22" xfId="0" applyNumberFormat="1" applyFont="1" applyFill="1" applyBorder="1" applyAlignment="1">
      <alignment vertical="center"/>
    </xf>
    <xf numFmtId="0" fontId="7" fillId="2" borderId="17" xfId="0" quotePrefix="1" applyFont="1" applyFill="1" applyBorder="1" applyAlignment="1">
      <alignment horizontal="left" vertical="center"/>
    </xf>
    <xf numFmtId="49" fontId="6" fillId="0" borderId="0" xfId="0" quotePrefix="1" applyNumberFormat="1" applyFont="1" applyBorder="1" applyAlignment="1">
      <alignment vertical="center"/>
    </xf>
    <xf numFmtId="49" fontId="7" fillId="2" borderId="23" xfId="0" quotePrefix="1" applyNumberFormat="1" applyFont="1" applyFill="1" applyBorder="1" applyAlignment="1">
      <alignment vertical="center"/>
    </xf>
    <xf numFmtId="164" fontId="7" fillId="2" borderId="17" xfId="0" applyNumberFormat="1" applyFont="1" applyFill="1" applyBorder="1" applyAlignment="1">
      <alignment vertical="center"/>
    </xf>
    <xf numFmtId="0" fontId="8" fillId="2" borderId="2" xfId="0" applyNumberFormat="1" applyFont="1" applyFill="1" applyBorder="1" applyAlignment="1">
      <alignment horizontal="centerContinuous" vertical="center"/>
    </xf>
    <xf numFmtId="0" fontId="0" fillId="0" borderId="3" xfId="0" applyBorder="1" applyAlignment="1">
      <alignment horizontal="centerContinuous" vertical="center"/>
    </xf>
    <xf numFmtId="0" fontId="0" fillId="0" borderId="24" xfId="0" applyBorder="1" applyAlignment="1">
      <alignment horizontal="centerContinuous" vertical="center"/>
    </xf>
    <xf numFmtId="0" fontId="7" fillId="3" borderId="22" xfId="0" applyFont="1" applyFill="1" applyBorder="1" applyAlignment="1">
      <alignment vertical="center"/>
    </xf>
    <xf numFmtId="4" fontId="7" fillId="2" borderId="21" xfId="0" applyNumberFormat="1" applyFont="1" applyFill="1" applyBorder="1" applyAlignment="1">
      <alignment vertical="center"/>
    </xf>
    <xf numFmtId="4" fontId="7" fillId="3" borderId="21" xfId="0" applyNumberFormat="1" applyFont="1" applyFill="1" applyBorder="1" applyAlignment="1">
      <alignment vertical="center"/>
    </xf>
    <xf numFmtId="4" fontId="7" fillId="2" borderId="25" xfId="0" applyNumberFormat="1" applyFont="1" applyFill="1" applyBorder="1" applyAlignment="1">
      <alignment vertical="center"/>
    </xf>
    <xf numFmtId="0" fontId="26" fillId="4" borderId="0" xfId="0" applyFont="1" applyFill="1" applyAlignment="1">
      <alignment vertical="center"/>
    </xf>
    <xf numFmtId="0" fontId="6" fillId="4" borderId="3" xfId="0" applyFont="1" applyFill="1" applyBorder="1" applyAlignment="1">
      <alignment horizontal="left" vertical="center"/>
    </xf>
    <xf numFmtId="0" fontId="6" fillId="4" borderId="0" xfId="0" applyFont="1" applyFill="1" applyAlignment="1">
      <alignment horizontal="right" vertical="center"/>
    </xf>
    <xf numFmtId="0" fontId="7" fillId="5" borderId="17" xfId="0" applyFont="1" applyFill="1" applyBorder="1" applyAlignment="1">
      <alignment vertical="center"/>
    </xf>
    <xf numFmtId="0" fontId="7" fillId="4" borderId="17" xfId="0" applyFont="1" applyFill="1" applyBorder="1" applyAlignment="1">
      <alignment vertical="center"/>
    </xf>
    <xf numFmtId="0" fontId="14" fillId="4" borderId="17" xfId="0" applyFont="1" applyFill="1" applyBorder="1" applyAlignment="1">
      <alignment horizontal="center" vertical="center"/>
    </xf>
    <xf numFmtId="0" fontId="7" fillId="5" borderId="18" xfId="0" applyFont="1" applyFill="1" applyBorder="1" applyAlignment="1">
      <alignment vertical="center"/>
    </xf>
    <xf numFmtId="0" fontId="7" fillId="4" borderId="17" xfId="0" applyFont="1" applyFill="1" applyBorder="1" applyAlignment="1">
      <alignment horizontal="center" vertical="center"/>
    </xf>
    <xf numFmtId="0" fontId="7" fillId="4" borderId="18" xfId="0" applyFont="1" applyFill="1" applyBorder="1" applyAlignment="1">
      <alignment horizontal="center" vertical="center"/>
    </xf>
    <xf numFmtId="0" fontId="14" fillId="4" borderId="18" xfId="0" applyFont="1" applyFill="1" applyBorder="1" applyAlignment="1">
      <alignment horizontal="center" vertical="center"/>
    </xf>
    <xf numFmtId="0" fontId="10" fillId="4" borderId="18" xfId="0" applyFont="1" applyFill="1" applyBorder="1" applyAlignment="1">
      <alignment horizontal="center" vertical="center"/>
    </xf>
    <xf numFmtId="0" fontId="7" fillId="4" borderId="18" xfId="0" applyFont="1" applyFill="1" applyBorder="1" applyAlignment="1">
      <alignment vertical="center"/>
    </xf>
    <xf numFmtId="49" fontId="7" fillId="4" borderId="17" xfId="0" applyNumberFormat="1" applyFont="1" applyFill="1" applyBorder="1" applyAlignment="1">
      <alignment vertical="center"/>
    </xf>
    <xf numFmtId="49" fontId="7" fillId="4" borderId="23" xfId="0" applyNumberFormat="1" applyFont="1" applyFill="1" applyBorder="1" applyAlignment="1">
      <alignment vertical="center"/>
    </xf>
    <xf numFmtId="49" fontId="7" fillId="4" borderId="17" xfId="0" applyNumberFormat="1" applyFont="1" applyFill="1" applyBorder="1" applyAlignment="1">
      <alignment horizontal="center" vertical="center"/>
    </xf>
    <xf numFmtId="166" fontId="7" fillId="4" borderId="17" xfId="0" applyNumberFormat="1" applyFont="1" applyFill="1" applyBorder="1" applyAlignment="1">
      <alignment horizontal="center" vertical="center"/>
    </xf>
    <xf numFmtId="4" fontId="7" fillId="4" borderId="17" xfId="0" applyNumberFormat="1" applyFont="1" applyFill="1" applyBorder="1" applyAlignment="1">
      <alignment vertical="center"/>
    </xf>
    <xf numFmtId="4" fontId="7" fillId="5" borderId="17" xfId="0" applyNumberFormat="1" applyFont="1" applyFill="1" applyBorder="1" applyAlignment="1">
      <alignment vertical="center"/>
    </xf>
    <xf numFmtId="49" fontId="7" fillId="4" borderId="21" xfId="0" applyNumberFormat="1" applyFont="1" applyFill="1" applyBorder="1" applyAlignment="1">
      <alignment vertical="center"/>
    </xf>
    <xf numFmtId="49" fontId="7" fillId="4" borderId="26" xfId="0" applyNumberFormat="1" applyFont="1" applyFill="1" applyBorder="1" applyAlignment="1">
      <alignment vertical="center"/>
    </xf>
    <xf numFmtId="0" fontId="6" fillId="4" borderId="10" xfId="0" applyFont="1" applyFill="1" applyBorder="1" applyAlignment="1">
      <alignment vertical="center"/>
    </xf>
    <xf numFmtId="4" fontId="6" fillId="4" borderId="10" xfId="0" applyNumberFormat="1" applyFont="1" applyFill="1" applyBorder="1" applyAlignment="1">
      <alignment vertical="center"/>
    </xf>
    <xf numFmtId="4" fontId="8" fillId="4" borderId="17" xfId="0" applyNumberFormat="1" applyFont="1" applyFill="1" applyBorder="1" applyAlignment="1">
      <alignment vertical="center"/>
    </xf>
    <xf numFmtId="4" fontId="8" fillId="4" borderId="10" xfId="0" applyNumberFormat="1" applyFont="1" applyFill="1" applyBorder="1" applyAlignment="1">
      <alignment vertical="center"/>
    </xf>
    <xf numFmtId="4" fontId="7" fillId="4" borderId="10" xfId="0" applyNumberFormat="1" applyFont="1" applyFill="1" applyBorder="1" applyAlignment="1">
      <alignment vertical="center"/>
    </xf>
    <xf numFmtId="0" fontId="25" fillId="0" borderId="0" xfId="0" quotePrefix="1" applyFont="1" applyAlignment="1">
      <alignment vertical="center"/>
    </xf>
    <xf numFmtId="0" fontId="23" fillId="0" borderId="0" xfId="0" applyFont="1" applyAlignment="1">
      <alignment horizontal="left" vertical="center"/>
    </xf>
    <xf numFmtId="0" fontId="9" fillId="4" borderId="10" xfId="0" applyFont="1" applyFill="1" applyBorder="1" applyAlignment="1">
      <alignment vertical="center"/>
    </xf>
    <xf numFmtId="0" fontId="9" fillId="4" borderId="0" xfId="0" applyFont="1" applyFill="1" applyAlignment="1">
      <alignment vertical="center"/>
    </xf>
    <xf numFmtId="0" fontId="13" fillId="4" borderId="0" xfId="0" applyNumberFormat="1" applyFont="1" applyFill="1" applyAlignment="1" applyProtection="1">
      <alignment vertical="center"/>
      <protection locked="0"/>
    </xf>
    <xf numFmtId="0" fontId="6" fillId="4" borderId="0" xfId="0" applyNumberFormat="1" applyFont="1" applyFill="1" applyAlignment="1" applyProtection="1">
      <alignment vertical="center"/>
      <protection locked="0"/>
    </xf>
    <xf numFmtId="0" fontId="0" fillId="4" borderId="0" xfId="0" applyFill="1" applyAlignment="1">
      <alignment vertical="center"/>
    </xf>
    <xf numFmtId="0" fontId="9" fillId="4" borderId="0" xfId="0" applyNumberFormat="1" applyFont="1" applyFill="1" applyAlignment="1">
      <alignment vertical="center"/>
    </xf>
    <xf numFmtId="0" fontId="24" fillId="4" borderId="0" xfId="0" applyFont="1" applyFill="1" applyAlignment="1">
      <alignment vertical="center"/>
    </xf>
    <xf numFmtId="0" fontId="24" fillId="4" borderId="0" xfId="0" applyFont="1" applyFill="1" applyAlignment="1">
      <alignment vertical="center" wrapText="1"/>
    </xf>
    <xf numFmtId="0" fontId="7" fillId="4" borderId="27" xfId="0" applyNumberFormat="1" applyFont="1" applyFill="1" applyBorder="1" applyAlignment="1">
      <alignment vertical="center"/>
    </xf>
    <xf numFmtId="0" fontId="7" fillId="4" borderId="10" xfId="0" applyNumberFormat="1" applyFont="1" applyFill="1" applyBorder="1" applyAlignment="1">
      <alignment horizontal="center" vertical="center"/>
    </xf>
    <xf numFmtId="0" fontId="7" fillId="4" borderId="17" xfId="0" applyNumberFormat="1" applyFont="1" applyFill="1" applyBorder="1" applyAlignment="1">
      <alignment horizontal="center" vertical="center"/>
    </xf>
    <xf numFmtId="0" fontId="7" fillId="4" borderId="21" xfId="0" applyNumberFormat="1" applyFont="1" applyFill="1" applyBorder="1" applyAlignment="1">
      <alignment horizontal="centerContinuous" vertical="center"/>
    </xf>
    <xf numFmtId="0" fontId="7" fillId="4" borderId="26" xfId="0" applyNumberFormat="1" applyFont="1" applyFill="1" applyBorder="1" applyAlignment="1">
      <alignment horizontal="centerContinuous" vertical="center"/>
    </xf>
    <xf numFmtId="0" fontId="7" fillId="4" borderId="21" xfId="0" applyFont="1" applyFill="1" applyBorder="1" applyAlignment="1">
      <alignment horizontal="centerContinuous" vertical="center"/>
    </xf>
    <xf numFmtId="0" fontId="7" fillId="4" borderId="26" xfId="0" applyFont="1" applyFill="1" applyBorder="1" applyAlignment="1">
      <alignment horizontal="centerContinuous" vertical="center"/>
    </xf>
    <xf numFmtId="0" fontId="6" fillId="4" borderId="27" xfId="0" applyFont="1" applyFill="1" applyBorder="1" applyAlignment="1">
      <alignment horizontal="center" vertical="center"/>
    </xf>
    <xf numFmtId="0" fontId="7" fillId="4" borderId="28" xfId="0" applyNumberFormat="1" applyFont="1" applyFill="1" applyBorder="1" applyAlignment="1">
      <alignment horizontal="center" vertical="center"/>
    </xf>
    <xf numFmtId="0" fontId="7" fillId="4" borderId="0" xfId="0" applyNumberFormat="1" applyFont="1" applyFill="1" applyBorder="1" applyAlignment="1">
      <alignment horizontal="center" vertical="center"/>
    </xf>
    <xf numFmtId="0" fontId="7" fillId="4" borderId="18" xfId="0" applyNumberFormat="1" applyFont="1" applyFill="1" applyBorder="1" applyAlignment="1">
      <alignment horizontal="center" vertical="center"/>
    </xf>
    <xf numFmtId="0" fontId="10" fillId="4" borderId="18" xfId="0" applyNumberFormat="1" applyFont="1" applyFill="1" applyBorder="1" applyAlignment="1">
      <alignment horizontal="center" vertical="center"/>
    </xf>
    <xf numFmtId="0" fontId="7" fillId="4" borderId="29" xfId="0" applyNumberFormat="1" applyFont="1" applyFill="1" applyBorder="1" applyAlignment="1">
      <alignment horizontal="center" vertical="center"/>
    </xf>
    <xf numFmtId="0" fontId="7" fillId="4" borderId="30" xfId="0" applyNumberFormat="1" applyFont="1" applyFill="1" applyBorder="1" applyAlignment="1">
      <alignment horizontal="center" vertical="center"/>
    </xf>
    <xf numFmtId="0" fontId="14" fillId="4" borderId="31" xfId="0" applyNumberFormat="1" applyFont="1" applyFill="1" applyBorder="1" applyAlignment="1">
      <alignment horizontal="center" vertical="center"/>
    </xf>
    <xf numFmtId="0" fontId="6" fillId="4" borderId="28" xfId="0" applyFont="1" applyFill="1" applyBorder="1" applyAlignment="1">
      <alignment horizontal="center" vertical="center"/>
    </xf>
    <xf numFmtId="49" fontId="7" fillId="4" borderId="18" xfId="0" applyNumberFormat="1" applyFont="1" applyFill="1" applyBorder="1" applyAlignment="1">
      <alignment vertical="center"/>
    </xf>
    <xf numFmtId="49" fontId="7" fillId="4" borderId="18" xfId="0" applyNumberFormat="1" applyFont="1" applyFill="1" applyBorder="1" applyAlignment="1">
      <alignment horizontal="left" vertical="center"/>
    </xf>
    <xf numFmtId="49" fontId="7" fillId="4" borderId="17" xfId="0" applyNumberFormat="1" applyFont="1" applyFill="1" applyBorder="1" applyAlignment="1">
      <alignment horizontal="left" vertical="center"/>
    </xf>
    <xf numFmtId="166" fontId="7" fillId="4" borderId="17" xfId="0" applyNumberFormat="1" applyFont="1" applyFill="1" applyBorder="1" applyAlignment="1">
      <alignment vertical="center"/>
    </xf>
    <xf numFmtId="165" fontId="6" fillId="4" borderId="32" xfId="0" applyNumberFormat="1" applyFont="1" applyFill="1" applyBorder="1" applyAlignment="1">
      <alignment horizontal="right" vertical="center"/>
    </xf>
    <xf numFmtId="165" fontId="6" fillId="4" borderId="32" xfId="0" applyNumberFormat="1" applyFont="1" applyFill="1" applyBorder="1" applyAlignment="1">
      <alignment vertical="center"/>
    </xf>
    <xf numFmtId="0" fontId="6" fillId="4" borderId="10" xfId="0" applyNumberFormat="1" applyFont="1" applyFill="1" applyBorder="1" applyAlignment="1">
      <alignment vertical="center"/>
    </xf>
    <xf numFmtId="0" fontId="8" fillId="4" borderId="17" xfId="0" applyNumberFormat="1" applyFont="1" applyFill="1" applyBorder="1" applyAlignment="1">
      <alignment vertical="center"/>
    </xf>
    <xf numFmtId="0" fontId="8" fillId="4" borderId="10" xfId="0" applyNumberFormat="1" applyFont="1" applyFill="1" applyBorder="1" applyAlignment="1">
      <alignment vertical="center"/>
    </xf>
    <xf numFmtId="0" fontId="7" fillId="4" borderId="10" xfId="0" applyNumberFormat="1" applyFont="1" applyFill="1" applyBorder="1" applyAlignment="1">
      <alignment vertical="center"/>
    </xf>
    <xf numFmtId="0" fontId="29" fillId="4" borderId="21" xfId="0" quotePrefix="1" applyNumberFormat="1" applyFont="1" applyFill="1" applyBorder="1" applyAlignment="1">
      <alignment vertical="center"/>
    </xf>
    <xf numFmtId="165" fontId="7" fillId="4" borderId="26" xfId="0" quotePrefix="1" applyNumberFormat="1" applyFont="1" applyFill="1" applyBorder="1" applyAlignment="1">
      <alignment vertical="center"/>
    </xf>
    <xf numFmtId="0" fontId="25" fillId="4" borderId="0" xfId="0" applyFont="1" applyFill="1" applyAlignment="1">
      <alignment vertical="center"/>
    </xf>
    <xf numFmtId="165" fontId="7" fillId="4" borderId="29" xfId="0" quotePrefix="1" applyNumberFormat="1" applyFont="1" applyFill="1" applyBorder="1" applyAlignment="1">
      <alignment vertical="center"/>
    </xf>
    <xf numFmtId="0" fontId="19" fillId="4" borderId="0" xfId="0" applyNumberFormat="1" applyFont="1" applyFill="1" applyAlignment="1">
      <alignment vertical="center"/>
    </xf>
    <xf numFmtId="0" fontId="9" fillId="4" borderId="10" xfId="0" applyNumberFormat="1" applyFont="1" applyFill="1" applyBorder="1" applyAlignment="1">
      <alignment vertical="center"/>
    </xf>
    <xf numFmtId="0" fontId="32" fillId="4" borderId="0" xfId="0" applyNumberFormat="1" applyFont="1" applyFill="1" applyAlignment="1">
      <alignment vertical="center"/>
    </xf>
    <xf numFmtId="0" fontId="6" fillId="0" borderId="0" xfId="0" applyFont="1" applyAlignment="1">
      <alignment vertical="center"/>
    </xf>
    <xf numFmtId="0" fontId="3" fillId="4" borderId="0" xfId="0" applyFont="1" applyFill="1" applyAlignment="1"/>
    <xf numFmtId="0" fontId="2" fillId="4" borderId="0" xfId="0" applyFont="1" applyFill="1" applyAlignment="1"/>
    <xf numFmtId="0" fontId="7" fillId="4" borderId="4" xfId="0" applyNumberFormat="1" applyFont="1" applyFill="1" applyBorder="1" applyAlignment="1">
      <alignment horizontal="centerContinuous"/>
    </xf>
    <xf numFmtId="0" fontId="0" fillId="4" borderId="5" xfId="0" applyFill="1" applyBorder="1" applyAlignment="1">
      <alignment horizontal="centerContinuous"/>
    </xf>
    <xf numFmtId="0" fontId="7" fillId="4" borderId="6" xfId="0" applyNumberFormat="1" applyFont="1" applyFill="1" applyBorder="1" applyAlignment="1">
      <alignment horizontal="centerContinuous"/>
    </xf>
    <xf numFmtId="0" fontId="0" fillId="4" borderId="15" xfId="0" applyFill="1" applyBorder="1" applyAlignment="1">
      <alignment horizontal="centerContinuous"/>
    </xf>
    <xf numFmtId="0" fontId="8" fillId="4" borderId="0" xfId="0" applyFont="1" applyFill="1" applyAlignment="1"/>
    <xf numFmtId="0" fontId="7" fillId="4" borderId="2" xfId="0" applyFont="1" applyFill="1" applyBorder="1" applyAlignment="1">
      <alignment horizontal="centerContinuous"/>
    </xf>
    <xf numFmtId="0" fontId="0" fillId="4" borderId="33" xfId="0" applyFill="1" applyBorder="1" applyAlignment="1">
      <alignment horizontal="centerContinuous"/>
    </xf>
    <xf numFmtId="0" fontId="7" fillId="4" borderId="14" xfId="0" applyFont="1" applyFill="1" applyBorder="1" applyAlignment="1">
      <alignment horizontal="centerContinuous"/>
    </xf>
    <xf numFmtId="0" fontId="7" fillId="4" borderId="16" xfId="0" applyFont="1" applyFill="1" applyBorder="1" applyAlignment="1">
      <alignment horizontal="centerContinuous"/>
    </xf>
    <xf numFmtId="0" fontId="7" fillId="4" borderId="2" xfId="0" applyFont="1" applyFill="1" applyBorder="1" applyAlignment="1"/>
    <xf numFmtId="0" fontId="7" fillId="4" borderId="3" xfId="0" applyFont="1" applyFill="1" applyBorder="1" applyAlignment="1"/>
    <xf numFmtId="0" fontId="7" fillId="4" borderId="0" xfId="0" applyFont="1" applyFill="1" applyBorder="1" applyAlignment="1"/>
    <xf numFmtId="0" fontId="7" fillId="4" borderId="22" xfId="0" applyFont="1" applyFill="1" applyBorder="1" applyAlignment="1"/>
    <xf numFmtId="0" fontId="7" fillId="4" borderId="34" xfId="0" applyFont="1" applyFill="1" applyBorder="1" applyAlignment="1"/>
    <xf numFmtId="0" fontId="7" fillId="4" borderId="35" xfId="0" applyFont="1" applyFill="1" applyBorder="1" applyAlignment="1"/>
    <xf numFmtId="4" fontId="6" fillId="4" borderId="22" xfId="0" applyNumberFormat="1" applyFont="1" applyFill="1" applyBorder="1"/>
    <xf numFmtId="4" fontId="7" fillId="4" borderId="22" xfId="0" applyNumberFormat="1" applyFont="1" applyFill="1" applyBorder="1" applyAlignment="1"/>
    <xf numFmtId="4" fontId="7" fillId="4" borderId="36" xfId="0" applyNumberFormat="1" applyFont="1" applyFill="1" applyBorder="1" applyAlignment="1"/>
    <xf numFmtId="0" fontId="7" fillId="4" borderId="10" xfId="0" applyFont="1" applyFill="1" applyBorder="1" applyAlignment="1"/>
    <xf numFmtId="0" fontId="8" fillId="5" borderId="17" xfId="0" applyFont="1" applyFill="1" applyBorder="1" applyAlignment="1"/>
    <xf numFmtId="0" fontId="7" fillId="5" borderId="10" xfId="0" applyFont="1" applyFill="1" applyBorder="1" applyAlignment="1"/>
    <xf numFmtId="0" fontId="8" fillId="5" borderId="10" xfId="0" applyFont="1" applyFill="1" applyBorder="1" applyAlignment="1"/>
    <xf numFmtId="4" fontId="7" fillId="4" borderId="21" xfId="0" applyNumberFormat="1" applyFont="1" applyFill="1" applyBorder="1" applyAlignment="1"/>
    <xf numFmtId="0" fontId="7" fillId="4" borderId="30" xfId="0" applyFont="1" applyFill="1" applyBorder="1" applyAlignment="1"/>
    <xf numFmtId="4" fontId="7" fillId="5" borderId="10" xfId="0" applyNumberFormat="1" applyFont="1" applyFill="1" applyBorder="1" applyAlignment="1"/>
    <xf numFmtId="0" fontId="9" fillId="4" borderId="17" xfId="0" applyFont="1" applyFill="1" applyBorder="1" applyAlignment="1"/>
    <xf numFmtId="0" fontId="7" fillId="4" borderId="21" xfId="0" applyFont="1" applyFill="1" applyBorder="1" applyAlignment="1"/>
    <xf numFmtId="0" fontId="7" fillId="4" borderId="26" xfId="0" applyFont="1" applyFill="1" applyBorder="1" applyAlignment="1"/>
    <xf numFmtId="0" fontId="10" fillId="4" borderId="10" xfId="0" quotePrefix="1" applyFont="1" applyFill="1" applyBorder="1" applyAlignment="1">
      <alignment horizontal="right"/>
    </xf>
    <xf numFmtId="0" fontId="29" fillId="4" borderId="17" xfId="0" quotePrefix="1" applyFont="1" applyFill="1" applyBorder="1" applyAlignment="1">
      <alignment horizontal="left" vertical="top"/>
    </xf>
    <xf numFmtId="4" fontId="7" fillId="4" borderId="10" xfId="0" quotePrefix="1" applyNumberFormat="1" applyFont="1" applyFill="1" applyBorder="1" applyAlignment="1"/>
    <xf numFmtId="0" fontId="29" fillId="4" borderId="17" xfId="0" quotePrefix="1" applyFont="1" applyFill="1" applyBorder="1" applyAlignment="1">
      <alignment vertical="top"/>
    </xf>
    <xf numFmtId="0" fontId="8" fillId="5" borderId="21" xfId="0" applyFont="1" applyFill="1" applyBorder="1" applyAlignment="1"/>
    <xf numFmtId="0" fontId="7" fillId="5" borderId="22" xfId="0" applyFont="1" applyFill="1" applyBorder="1" applyAlignment="1"/>
    <xf numFmtId="0" fontId="8" fillId="5" borderId="22" xfId="0" applyFont="1" applyFill="1" applyBorder="1" applyAlignment="1"/>
    <xf numFmtId="0" fontId="8" fillId="4" borderId="18" xfId="0" applyFont="1" applyFill="1" applyBorder="1" applyAlignment="1"/>
    <xf numFmtId="4" fontId="29" fillId="4" borderId="30" xfId="0" quotePrefix="1" applyNumberFormat="1" applyFont="1" applyFill="1" applyBorder="1" applyAlignment="1">
      <alignment vertical="top"/>
    </xf>
    <xf numFmtId="4" fontId="7" fillId="4" borderId="31" xfId="0" quotePrefix="1" applyNumberFormat="1" applyFont="1" applyFill="1" applyBorder="1" applyAlignment="1"/>
    <xf numFmtId="4" fontId="7" fillId="4" borderId="34" xfId="0" quotePrefix="1" applyNumberFormat="1" applyFont="1" applyFill="1" applyBorder="1" applyAlignment="1"/>
    <xf numFmtId="4" fontId="7" fillId="4" borderId="26" xfId="0" quotePrefix="1" applyNumberFormat="1" applyFont="1" applyFill="1" applyBorder="1" applyAlignment="1"/>
    <xf numFmtId="0" fontId="29" fillId="4" borderId="0" xfId="0" applyFont="1" applyFill="1" applyAlignment="1"/>
    <xf numFmtId="0" fontId="10" fillId="4" borderId="0" xfId="0" applyFont="1" applyFill="1" applyAlignment="1"/>
    <xf numFmtId="0" fontId="11" fillId="4" borderId="0" xfId="0" applyFont="1" applyFill="1" applyAlignment="1">
      <alignment horizontal="left" vertical="center"/>
    </xf>
    <xf numFmtId="0" fontId="31" fillId="4" borderId="0" xfId="0" applyFont="1" applyFill="1" applyAlignment="1">
      <alignment horizontal="center" vertical="center"/>
    </xf>
    <xf numFmtId="4" fontId="7" fillId="4" borderId="21" xfId="0" applyNumberFormat="1" applyFont="1" applyFill="1" applyBorder="1" applyAlignment="1"/>
    <xf numFmtId="0" fontId="7" fillId="4" borderId="21" xfId="0" applyFont="1" applyFill="1" applyBorder="1" applyAlignment="1"/>
    <xf numFmtId="4" fontId="7" fillId="4" borderId="17" xfId="0" applyNumberFormat="1" applyFont="1" applyFill="1" applyBorder="1" applyAlignment="1"/>
    <xf numFmtId="4" fontId="7" fillId="4" borderId="21" xfId="0" applyNumberFormat="1" applyFont="1" applyFill="1" applyBorder="1" applyAlignment="1"/>
    <xf numFmtId="0" fontId="7" fillId="4" borderId="4" xfId="0" applyFont="1" applyFill="1" applyBorder="1" applyAlignment="1">
      <alignment horizontal="center"/>
    </xf>
    <xf numFmtId="0" fontId="7" fillId="4" borderId="7" xfId="0" applyFont="1" applyFill="1" applyBorder="1" applyAlignment="1">
      <alignment horizontal="center"/>
    </xf>
    <xf numFmtId="4" fontId="7" fillId="4" borderId="17" xfId="0" applyNumberFormat="1" applyFont="1" applyFill="1" applyBorder="1" applyAlignment="1"/>
    <xf numFmtId="0" fontId="32" fillId="0" borderId="0" xfId="0" applyFont="1" applyAlignment="1"/>
    <xf numFmtId="10" fontId="0" fillId="0" borderId="0" xfId="0" applyNumberFormat="1" applyAlignment="1">
      <alignment vertical="center"/>
    </xf>
    <xf numFmtId="0" fontId="7" fillId="4" borderId="0" xfId="0" applyFont="1" applyFill="1" applyBorder="1" applyAlignment="1">
      <alignment horizontal="center" vertical="center"/>
    </xf>
    <xf numFmtId="0" fontId="7" fillId="4" borderId="0" xfId="0" applyFont="1" applyFill="1" applyBorder="1" applyAlignment="1">
      <alignment vertical="center"/>
    </xf>
    <xf numFmtId="4" fontId="7" fillId="4" borderId="0" xfId="0" quotePrefix="1" applyNumberFormat="1" applyFont="1" applyFill="1" applyBorder="1" applyAlignment="1">
      <alignment vertical="center"/>
    </xf>
    <xf numFmtId="0" fontId="9" fillId="4" borderId="0" xfId="0" applyFont="1" applyFill="1" applyBorder="1" applyAlignment="1">
      <alignment vertical="center"/>
    </xf>
    <xf numFmtId="4" fontId="7" fillId="4" borderId="29" xfId="0" quotePrefix="1" applyNumberFormat="1" applyFont="1" applyFill="1" applyBorder="1" applyAlignment="1">
      <alignment vertical="center"/>
    </xf>
    <xf numFmtId="4" fontId="7" fillId="4" borderId="0" xfId="0" applyNumberFormat="1" applyFont="1" applyFill="1" applyBorder="1" applyAlignment="1">
      <alignment horizontal="right" vertical="center"/>
    </xf>
    <xf numFmtId="4" fontId="7" fillId="4" borderId="29" xfId="0" applyNumberFormat="1" applyFont="1" applyFill="1" applyBorder="1" applyAlignment="1">
      <alignment horizontal="right" vertical="center"/>
    </xf>
    <xf numFmtId="165" fontId="7" fillId="4" borderId="17" xfId="0" applyNumberFormat="1" applyFont="1" applyFill="1" applyBorder="1" applyAlignment="1">
      <alignment vertical="center"/>
    </xf>
    <xf numFmtId="4" fontId="6" fillId="4" borderId="29" xfId="0" applyNumberFormat="1" applyFont="1" applyFill="1" applyBorder="1"/>
    <xf numFmtId="0" fontId="38" fillId="0" borderId="0" xfId="0" applyFont="1" applyAlignment="1"/>
    <xf numFmtId="0" fontId="7" fillId="4" borderId="14" xfId="0" applyFont="1" applyFill="1" applyBorder="1" applyAlignment="1">
      <alignment horizontal="center"/>
    </xf>
    <xf numFmtId="4" fontId="7" fillId="4" borderId="40" xfId="0" applyNumberFormat="1" applyFont="1" applyFill="1" applyBorder="1" applyAlignment="1"/>
    <xf numFmtId="4" fontId="7" fillId="4" borderId="41" xfId="0" applyNumberFormat="1" applyFont="1" applyFill="1" applyBorder="1" applyAlignment="1"/>
    <xf numFmtId="4" fontId="7" fillId="4" borderId="42" xfId="0" applyNumberFormat="1" applyFont="1" applyFill="1" applyBorder="1" applyAlignment="1"/>
    <xf numFmtId="4" fontId="6" fillId="4" borderId="41" xfId="0" applyNumberFormat="1" applyFont="1" applyFill="1" applyBorder="1" applyAlignment="1"/>
    <xf numFmtId="4" fontId="7" fillId="4" borderId="29" xfId="0" applyNumberFormat="1" applyFont="1" applyFill="1" applyBorder="1" applyAlignment="1"/>
    <xf numFmtId="0" fontId="11" fillId="4" borderId="0" xfId="0" applyFont="1" applyFill="1" applyAlignment="1">
      <alignment horizontal="left" vertical="center"/>
    </xf>
    <xf numFmtId="0" fontId="31" fillId="4" borderId="0" xfId="0" applyFont="1" applyFill="1" applyAlignment="1">
      <alignment horizontal="center" vertical="center"/>
    </xf>
    <xf numFmtId="0" fontId="39" fillId="0" borderId="0" xfId="0" applyFont="1" applyAlignment="1">
      <alignment vertical="center"/>
    </xf>
    <xf numFmtId="0" fontId="14" fillId="4" borderId="10" xfId="0" applyFont="1" applyFill="1" applyBorder="1" applyAlignment="1">
      <alignment horizontal="center" vertical="center"/>
    </xf>
    <xf numFmtId="0" fontId="14" fillId="4" borderId="0" xfId="0" applyFont="1" applyFill="1" applyBorder="1" applyAlignment="1">
      <alignment horizontal="center" vertical="center"/>
    </xf>
    <xf numFmtId="49" fontId="7" fillId="4" borderId="18" xfId="0" applyNumberFormat="1" applyFont="1" applyFill="1" applyBorder="1" applyAlignment="1">
      <alignment horizontal="center" vertical="center"/>
    </xf>
    <xf numFmtId="3" fontId="7" fillId="4" borderId="17" xfId="0" applyNumberFormat="1" applyFont="1" applyFill="1" applyBorder="1" applyAlignment="1">
      <alignment horizontal="center" vertical="center"/>
    </xf>
    <xf numFmtId="0" fontId="11" fillId="4" borderId="0" xfId="0" applyFont="1" applyFill="1" applyAlignment="1">
      <alignment horizontal="left" vertical="center"/>
    </xf>
    <xf numFmtId="0" fontId="31" fillId="4" borderId="0" xfId="0" applyFont="1" applyFill="1" applyAlignment="1">
      <alignment horizontal="center" vertical="center"/>
    </xf>
    <xf numFmtId="0" fontId="0" fillId="0" borderId="0" xfId="0" applyAlignment="1">
      <alignment vertical="center"/>
    </xf>
    <xf numFmtId="0" fontId="0" fillId="0" borderId="0" xfId="0" applyAlignment="1">
      <alignment vertical="center"/>
    </xf>
    <xf numFmtId="0" fontId="7" fillId="4" borderId="10" xfId="0" applyFont="1" applyFill="1" applyBorder="1" applyAlignment="1">
      <alignment horizontal="center" vertical="center"/>
    </xf>
    <xf numFmtId="0" fontId="20" fillId="4" borderId="15" xfId="0" applyNumberFormat="1" applyFont="1" applyFill="1" applyBorder="1" applyAlignment="1">
      <alignment horizontal="left" vertical="center"/>
    </xf>
    <xf numFmtId="0" fontId="16" fillId="4" borderId="37" xfId="0" applyNumberFormat="1" applyFont="1" applyFill="1" applyBorder="1" applyAlignment="1">
      <alignment horizontal="center" vertical="center"/>
    </xf>
    <xf numFmtId="0" fontId="7" fillId="4" borderId="0" xfId="0" applyNumberFormat="1" applyFont="1" applyFill="1" applyBorder="1" applyAlignment="1">
      <alignment vertical="center" wrapText="1"/>
    </xf>
    <xf numFmtId="0" fontId="33" fillId="4" borderId="0" xfId="0" applyFont="1" applyFill="1" applyBorder="1" applyAlignment="1">
      <alignment vertical="center" wrapText="1"/>
    </xf>
    <xf numFmtId="0" fontId="33" fillId="4" borderId="8" xfId="0" applyFont="1" applyFill="1" applyBorder="1" applyAlignment="1">
      <alignment vertical="center" wrapText="1"/>
    </xf>
    <xf numFmtId="49" fontId="21" fillId="4" borderId="34" xfId="0" applyNumberFormat="1" applyFont="1" applyFill="1" applyBorder="1" applyAlignment="1">
      <alignment horizontal="left" vertical="center"/>
    </xf>
    <xf numFmtId="49" fontId="21" fillId="4" borderId="22" xfId="0" applyNumberFormat="1" applyFont="1" applyFill="1" applyBorder="1" applyAlignment="1">
      <alignment horizontal="left" vertical="center"/>
    </xf>
    <xf numFmtId="0" fontId="15" fillId="4" borderId="0" xfId="0" applyFont="1" applyFill="1" applyAlignment="1">
      <alignment horizontal="center" vertical="center"/>
    </xf>
    <xf numFmtId="0" fontId="17" fillId="4" borderId="0" xfId="0" applyFont="1" applyFill="1" applyAlignment="1">
      <alignment horizontal="center" vertical="center"/>
    </xf>
    <xf numFmtId="49" fontId="19" fillId="4" borderId="15" xfId="0" applyNumberFormat="1" applyFont="1" applyFill="1" applyBorder="1" applyAlignment="1">
      <alignment horizontal="left" vertical="center"/>
    </xf>
    <xf numFmtId="49" fontId="16" fillId="4" borderId="3" xfId="0" applyNumberFormat="1" applyFont="1" applyFill="1" applyBorder="1" applyAlignment="1">
      <alignment horizontal="center" vertical="center"/>
    </xf>
    <xf numFmtId="49" fontId="16" fillId="4" borderId="24" xfId="0" applyNumberFormat="1" applyFont="1" applyFill="1" applyBorder="1" applyAlignment="1">
      <alignment horizontal="center" vertical="center"/>
    </xf>
    <xf numFmtId="0" fontId="0" fillId="4" borderId="0" xfId="0" applyFill="1" applyBorder="1" applyAlignment="1">
      <alignment vertical="center" wrapText="1"/>
    </xf>
    <xf numFmtId="49" fontId="16" fillId="4" borderId="3" xfId="0" applyNumberFormat="1" applyFont="1" applyFill="1" applyBorder="1" applyAlignment="1">
      <alignment vertical="center"/>
    </xf>
    <xf numFmtId="0" fontId="0" fillId="4" borderId="3" xfId="0" applyFill="1" applyBorder="1" applyAlignment="1">
      <alignment vertical="center"/>
    </xf>
    <xf numFmtId="0" fontId="0" fillId="4" borderId="24" xfId="0" applyFill="1" applyBorder="1" applyAlignment="1">
      <alignment vertical="center"/>
    </xf>
    <xf numFmtId="0" fontId="6" fillId="4" borderId="0" xfId="0" applyFont="1" applyFill="1" applyBorder="1" applyAlignment="1">
      <alignment vertical="center" wrapText="1"/>
    </xf>
    <xf numFmtId="0" fontId="0" fillId="0" borderId="0" xfId="0" applyAlignment="1">
      <alignment vertical="center"/>
    </xf>
    <xf numFmtId="0" fontId="7" fillId="4" borderId="17" xfId="0" applyNumberFormat="1" applyFont="1" applyFill="1" applyBorder="1" applyAlignment="1">
      <alignment horizontal="center" vertical="center"/>
    </xf>
    <xf numFmtId="0" fontId="0" fillId="4" borderId="23" xfId="0" applyFill="1" applyBorder="1" applyAlignment="1">
      <alignment vertical="center"/>
    </xf>
    <xf numFmtId="4" fontId="7" fillId="4" borderId="21" xfId="0" applyNumberFormat="1" applyFont="1" applyFill="1" applyBorder="1" applyAlignment="1">
      <alignment vertical="center"/>
    </xf>
    <xf numFmtId="4" fontId="0" fillId="4" borderId="26" xfId="0" applyNumberFormat="1" applyFill="1" applyBorder="1" applyAlignment="1">
      <alignment vertical="center"/>
    </xf>
    <xf numFmtId="0" fontId="11" fillId="4" borderId="0" xfId="0" applyNumberFormat="1" applyFont="1" applyFill="1" applyAlignment="1">
      <alignment horizontal="left" vertical="center"/>
    </xf>
    <xf numFmtId="0" fontId="11" fillId="4" borderId="0" xfId="0" applyNumberFormat="1" applyFont="1" applyFill="1" applyAlignment="1">
      <alignment horizontal="center" vertical="center"/>
    </xf>
    <xf numFmtId="14" fontId="6" fillId="4" borderId="15" xfId="0" applyNumberFormat="1" applyFont="1" applyFill="1" applyBorder="1" applyAlignment="1" applyProtection="1">
      <alignment horizontal="center" vertical="center"/>
      <protection locked="0"/>
    </xf>
    <xf numFmtId="0" fontId="6" fillId="4" borderId="0" xfId="0" applyNumberFormat="1" applyFont="1" applyFill="1" applyAlignment="1">
      <alignment horizontal="left" vertical="center"/>
    </xf>
    <xf numFmtId="0" fontId="12" fillId="4" borderId="0" xfId="0" applyNumberFormat="1" applyFont="1" applyFill="1" applyAlignment="1">
      <alignment vertical="center" wrapText="1"/>
    </xf>
    <xf numFmtId="0" fontId="0" fillId="4" borderId="0" xfId="0" applyFill="1" applyAlignment="1">
      <alignment vertical="center" wrapText="1"/>
    </xf>
    <xf numFmtId="0" fontId="13" fillId="4" borderId="0" xfId="0" applyFont="1" applyFill="1" applyAlignment="1">
      <alignment vertical="center" wrapText="1"/>
    </xf>
    <xf numFmtId="0" fontId="9" fillId="4" borderId="0" xfId="0" applyNumberFormat="1" applyFont="1" applyFill="1" applyAlignment="1">
      <alignment vertical="center" wrapText="1"/>
    </xf>
    <xf numFmtId="0" fontId="7" fillId="4" borderId="21" xfId="0" applyNumberFormat="1" applyFont="1" applyFill="1" applyBorder="1" applyAlignment="1">
      <alignment horizontal="center" vertical="center"/>
    </xf>
    <xf numFmtId="0" fontId="7" fillId="4" borderId="22" xfId="0" applyNumberFormat="1" applyFont="1" applyFill="1" applyBorder="1" applyAlignment="1">
      <alignment horizontal="center" vertical="center"/>
    </xf>
    <xf numFmtId="0" fontId="7" fillId="4" borderId="10" xfId="0" applyNumberFormat="1" applyFont="1" applyFill="1" applyBorder="1" applyAlignment="1">
      <alignment horizontal="center" vertical="center"/>
    </xf>
    <xf numFmtId="0" fontId="7" fillId="4" borderId="26" xfId="0" applyNumberFormat="1" applyFont="1" applyFill="1" applyBorder="1" applyAlignment="1">
      <alignment horizontal="center" vertical="center"/>
    </xf>
    <xf numFmtId="0" fontId="14" fillId="4" borderId="17" xfId="0" applyFont="1" applyFill="1" applyBorder="1" applyAlignment="1">
      <alignment horizontal="center" vertical="center" wrapText="1"/>
    </xf>
    <xf numFmtId="0" fontId="14" fillId="4" borderId="23" xfId="0" applyFont="1" applyFill="1" applyBorder="1" applyAlignment="1">
      <alignment horizontal="center" vertical="center" wrapText="1"/>
    </xf>
    <xf numFmtId="0" fontId="14" fillId="4" borderId="18" xfId="0" applyFont="1" applyFill="1" applyBorder="1" applyAlignment="1">
      <alignment horizontal="center" vertical="center" wrapText="1"/>
    </xf>
    <xf numFmtId="0" fontId="14" fillId="4" borderId="39" xfId="0" applyFont="1" applyFill="1" applyBorder="1" applyAlignment="1">
      <alignment horizontal="center" vertical="center" wrapText="1"/>
    </xf>
    <xf numFmtId="0" fontId="14" fillId="4" borderId="30" xfId="0" applyFont="1" applyFill="1" applyBorder="1" applyAlignment="1">
      <alignment horizontal="center" vertical="center" wrapText="1"/>
    </xf>
    <xf numFmtId="0" fontId="14" fillId="4" borderId="31" xfId="0" applyFont="1" applyFill="1" applyBorder="1" applyAlignment="1">
      <alignment horizontal="center" vertical="center" wrapText="1"/>
    </xf>
    <xf numFmtId="0" fontId="14" fillId="4" borderId="32" xfId="0" applyFont="1" applyFill="1" applyBorder="1" applyAlignment="1">
      <alignment horizontal="center" vertical="center" wrapText="1"/>
    </xf>
    <xf numFmtId="0" fontId="0" fillId="0" borderId="32" xfId="0" applyBorder="1" applyAlignment="1">
      <alignment vertical="center"/>
    </xf>
    <xf numFmtId="0" fontId="0" fillId="0" borderId="0" xfId="0" applyAlignment="1">
      <alignment vertical="center" wrapText="1"/>
    </xf>
    <xf numFmtId="0" fontId="11" fillId="4" borderId="0" xfId="0" applyFont="1" applyFill="1" applyAlignment="1">
      <alignment horizontal="left" vertical="center"/>
    </xf>
    <xf numFmtId="0" fontId="31" fillId="4" borderId="0" xfId="0" applyFont="1" applyFill="1" applyAlignment="1">
      <alignment horizontal="left" vertical="center"/>
    </xf>
    <xf numFmtId="14" fontId="6" fillId="4" borderId="15" xfId="0" applyNumberFormat="1" applyFont="1" applyFill="1" applyBorder="1" applyAlignment="1">
      <alignment horizontal="left" vertical="center"/>
    </xf>
    <xf numFmtId="0" fontId="7" fillId="4" borderId="21" xfId="0" applyFont="1" applyFill="1" applyBorder="1" applyAlignment="1">
      <alignment horizontal="center" vertical="center"/>
    </xf>
    <xf numFmtId="0" fontId="7" fillId="4" borderId="26" xfId="0" applyFont="1" applyFill="1" applyBorder="1" applyAlignment="1">
      <alignment horizontal="center" vertical="center"/>
    </xf>
    <xf numFmtId="0" fontId="7" fillId="4" borderId="19" xfId="0" applyFont="1" applyFill="1" applyBorder="1" applyAlignment="1">
      <alignment horizontal="center" vertical="center"/>
    </xf>
    <xf numFmtId="0" fontId="7" fillId="4" borderId="20" xfId="0" applyFont="1" applyFill="1" applyBorder="1" applyAlignment="1">
      <alignment horizontal="center" vertical="center"/>
    </xf>
    <xf numFmtId="0" fontId="7" fillId="4" borderId="38" xfId="0" applyFont="1" applyFill="1" applyBorder="1" applyAlignment="1">
      <alignment horizontal="center" vertical="center"/>
    </xf>
    <xf numFmtId="0" fontId="7" fillId="4" borderId="19" xfId="0" applyFont="1" applyFill="1" applyBorder="1" applyAlignment="1">
      <alignment horizontal="center" vertical="center" wrapText="1"/>
    </xf>
    <xf numFmtId="0" fontId="7" fillId="4" borderId="20" xfId="0" applyFont="1" applyFill="1" applyBorder="1" applyAlignment="1">
      <alignment horizontal="center" vertical="center" wrapText="1"/>
    </xf>
    <xf numFmtId="0" fontId="7" fillId="4" borderId="38" xfId="0" applyFont="1" applyFill="1" applyBorder="1" applyAlignment="1">
      <alignment horizontal="center" vertical="center" wrapText="1"/>
    </xf>
    <xf numFmtId="0" fontId="7" fillId="4" borderId="17" xfId="0" applyFont="1" applyFill="1" applyBorder="1" applyAlignment="1">
      <alignment horizontal="center" vertical="center" wrapText="1"/>
    </xf>
    <xf numFmtId="0" fontId="7" fillId="4" borderId="23" xfId="0" applyFont="1" applyFill="1" applyBorder="1" applyAlignment="1">
      <alignment horizontal="center" vertical="center" wrapText="1"/>
    </xf>
    <xf numFmtId="0" fontId="7" fillId="4" borderId="18" xfId="0" applyFont="1" applyFill="1" applyBorder="1" applyAlignment="1">
      <alignment horizontal="center" vertical="center" wrapText="1"/>
    </xf>
    <xf numFmtId="0" fontId="7" fillId="4" borderId="39" xfId="0" applyFont="1" applyFill="1" applyBorder="1" applyAlignment="1">
      <alignment horizontal="center" vertical="center" wrapText="1"/>
    </xf>
    <xf numFmtId="0" fontId="7" fillId="4" borderId="30" xfId="0" applyFont="1" applyFill="1" applyBorder="1" applyAlignment="1">
      <alignment horizontal="center" vertical="center" wrapText="1"/>
    </xf>
    <xf numFmtId="0" fontId="7" fillId="4" borderId="31" xfId="0" applyFont="1" applyFill="1" applyBorder="1" applyAlignment="1">
      <alignment horizontal="center" vertical="center" wrapText="1"/>
    </xf>
    <xf numFmtId="0" fontId="31" fillId="4" borderId="0" xfId="0" applyFont="1" applyFill="1" applyAlignment="1">
      <alignment horizontal="center" vertical="center"/>
    </xf>
    <xf numFmtId="0" fontId="7" fillId="4" borderId="32" xfId="0" applyFont="1" applyFill="1" applyBorder="1" applyAlignment="1">
      <alignment horizontal="center" vertical="center" wrapText="1"/>
    </xf>
    <xf numFmtId="0" fontId="0" fillId="0" borderId="32" xfId="0" applyFont="1" applyBorder="1" applyAlignment="1">
      <alignment vertical="center"/>
    </xf>
    <xf numFmtId="0" fontId="6" fillId="4" borderId="0" xfId="0" applyFont="1" applyFill="1" applyAlignment="1">
      <alignment vertical="center" wrapText="1"/>
    </xf>
    <xf numFmtId="0" fontId="6" fillId="4" borderId="15" xfId="0" applyFont="1" applyFill="1" applyBorder="1" applyAlignment="1">
      <alignment horizontal="center" vertical="center"/>
    </xf>
    <xf numFmtId="0" fontId="6" fillId="4" borderId="0" xfId="0" applyFont="1" applyFill="1" applyAlignment="1">
      <alignment horizontal="left" vertical="center"/>
    </xf>
    <xf numFmtId="0" fontId="5" fillId="4" borderId="0" xfId="0" applyNumberFormat="1" applyFont="1" applyFill="1" applyAlignment="1">
      <alignment horizontal="center"/>
    </xf>
    <xf numFmtId="0" fontId="7" fillId="4" borderId="4" xfId="0" applyFont="1" applyFill="1" applyBorder="1" applyAlignment="1">
      <alignment horizontal="center"/>
    </xf>
    <xf numFmtId="0" fontId="0" fillId="4" borderId="6" xfId="0" applyFill="1" applyBorder="1" applyAlignment="1"/>
    <xf numFmtId="0" fontId="7" fillId="4" borderId="7" xfId="0" applyFont="1" applyFill="1" applyBorder="1" applyAlignment="1">
      <alignment horizontal="center"/>
    </xf>
    <xf numFmtId="0" fontId="0" fillId="4" borderId="8" xfId="0" applyFill="1" applyBorder="1" applyAlignment="1"/>
    <xf numFmtId="4" fontId="7" fillId="4" borderId="21" xfId="0" applyNumberFormat="1" applyFont="1" applyFill="1" applyBorder="1" applyAlignment="1"/>
    <xf numFmtId="4" fontId="6" fillId="4" borderId="26" xfId="0" applyNumberFormat="1" applyFont="1" applyFill="1" applyBorder="1" applyAlignment="1"/>
    <xf numFmtId="0" fontId="6" fillId="4" borderId="26" xfId="0" applyFont="1" applyFill="1" applyBorder="1" applyAlignment="1"/>
    <xf numFmtId="0" fontId="7" fillId="4" borderId="21" xfId="0" applyFont="1" applyFill="1" applyBorder="1" applyAlignment="1"/>
    <xf numFmtId="4" fontId="7" fillId="5" borderId="21" xfId="0" applyNumberFormat="1" applyFont="1" applyFill="1" applyBorder="1" applyAlignment="1"/>
    <xf numFmtId="0" fontId="0" fillId="4" borderId="26" xfId="0" applyFill="1" applyBorder="1" applyAlignment="1"/>
    <xf numFmtId="4" fontId="7" fillId="4" borderId="30" xfId="0" applyNumberFormat="1" applyFont="1" applyFill="1" applyBorder="1" applyAlignment="1"/>
    <xf numFmtId="4" fontId="6" fillId="4" borderId="31" xfId="0" applyNumberFormat="1" applyFont="1" applyFill="1" applyBorder="1" applyAlignment="1"/>
    <xf numFmtId="4" fontId="7" fillId="4" borderId="26" xfId="0" applyNumberFormat="1" applyFont="1" applyFill="1" applyBorder="1" applyAlignment="1"/>
    <xf numFmtId="4" fontId="7" fillId="4" borderId="43" xfId="0" applyNumberFormat="1" applyFont="1" applyFill="1" applyBorder="1" applyAlignment="1"/>
    <xf numFmtId="4" fontId="7" fillId="4" borderId="44" xfId="0" applyNumberFormat="1" applyFont="1" applyFill="1" applyBorder="1" applyAlignment="1"/>
    <xf numFmtId="4" fontId="7" fillId="4" borderId="2" xfId="0" applyNumberFormat="1" applyFont="1" applyFill="1" applyBorder="1" applyAlignment="1"/>
    <xf numFmtId="0" fontId="6" fillId="4" borderId="24" xfId="0" applyFont="1" applyFill="1" applyBorder="1" applyAlignment="1"/>
    <xf numFmtId="4" fontId="7" fillId="5" borderId="26" xfId="0" applyNumberFormat="1" applyFont="1" applyFill="1" applyBorder="1" applyAlignment="1"/>
    <xf numFmtId="0" fontId="0" fillId="4" borderId="6" xfId="0" applyFill="1" applyBorder="1" applyAlignment="1">
      <alignment horizontal="center"/>
    </xf>
    <xf numFmtId="0" fontId="0" fillId="4" borderId="8" xfId="0" applyFill="1" applyBorder="1" applyAlignment="1">
      <alignment horizontal="center"/>
    </xf>
    <xf numFmtId="4" fontId="7" fillId="4" borderId="21" xfId="0" quotePrefix="1" applyNumberFormat="1" applyFont="1" applyFill="1" applyBorder="1" applyAlignment="1">
      <alignment vertical="top"/>
    </xf>
    <xf numFmtId="0" fontId="7" fillId="4" borderId="26" xfId="0" applyFont="1" applyFill="1" applyBorder="1" applyAlignment="1"/>
    <xf numFmtId="4" fontId="7" fillId="4" borderId="26" xfId="0" quotePrefix="1" applyNumberFormat="1" applyFont="1" applyFill="1" applyBorder="1" applyAlignment="1">
      <alignment vertical="top"/>
    </xf>
    <xf numFmtId="4" fontId="7" fillId="4" borderId="24" xfId="0" applyNumberFormat="1" applyFont="1" applyFill="1" applyBorder="1" applyAlignment="1"/>
    <xf numFmtId="0" fontId="7" fillId="4" borderId="8" xfId="0" applyFont="1" applyFill="1" applyBorder="1" applyAlignment="1">
      <alignment horizontal="center"/>
    </xf>
    <xf numFmtId="0" fontId="7" fillId="4" borderId="6" xfId="0" applyFont="1" applyFill="1" applyBorder="1" applyAlignment="1">
      <alignment horizontal="center"/>
    </xf>
    <xf numFmtId="4" fontId="6" fillId="4" borderId="21" xfId="0" applyNumberFormat="1" applyFont="1" applyFill="1" applyBorder="1" applyAlignment="1">
      <alignment horizontal="right"/>
    </xf>
    <xf numFmtId="4" fontId="6" fillId="4" borderId="26" xfId="0" applyNumberFormat="1" applyFont="1" applyFill="1" applyBorder="1" applyAlignment="1">
      <alignment horizontal="right"/>
    </xf>
    <xf numFmtId="0" fontId="1" fillId="0" borderId="0" xfId="1"/>
    <xf numFmtId="0" fontId="41" fillId="0" borderId="0" xfId="1" applyFont="1" applyAlignment="1">
      <alignment textRotation="75"/>
    </xf>
    <xf numFmtId="49" fontId="41" fillId="0" borderId="0" xfId="1" applyNumberFormat="1" applyFont="1" applyAlignment="1">
      <alignment textRotation="75"/>
    </xf>
    <xf numFmtId="49" fontId="44" fillId="0" borderId="32" xfId="1" applyNumberFormat="1" applyFont="1" applyBorder="1" applyAlignment="1">
      <alignment horizontal="left"/>
    </xf>
    <xf numFmtId="0" fontId="43" fillId="0" borderId="32" xfId="1" applyFont="1" applyBorder="1" applyAlignment="1">
      <alignment horizontal="center"/>
    </xf>
    <xf numFmtId="0" fontId="44" fillId="0" borderId="32" xfId="1" applyFont="1" applyBorder="1" applyAlignment="1">
      <alignment horizontal="center"/>
    </xf>
    <xf numFmtId="0" fontId="44" fillId="0" borderId="2" xfId="1" applyFont="1" applyBorder="1" applyAlignment="1">
      <alignment horizontal="center"/>
    </xf>
    <xf numFmtId="0" fontId="44" fillId="0" borderId="32" xfId="1" applyFont="1" applyBorder="1"/>
    <xf numFmtId="49" fontId="44" fillId="0" borderId="32" xfId="1" applyNumberFormat="1" applyFont="1" applyBorder="1"/>
    <xf numFmtId="0" fontId="43" fillId="0" borderId="2" xfId="1" applyFont="1" applyBorder="1" applyAlignment="1">
      <alignment horizontal="center"/>
    </xf>
    <xf numFmtId="0" fontId="44" fillId="0" borderId="32" xfId="1" applyFont="1" applyBorder="1" applyAlignment="1"/>
    <xf numFmtId="0" fontId="46" fillId="0" borderId="0" xfId="1" applyFont="1" applyAlignment="1">
      <alignment textRotation="45"/>
    </xf>
    <xf numFmtId="0" fontId="40" fillId="0" borderId="2" xfId="1" applyFont="1" applyBorder="1"/>
    <xf numFmtId="0" fontId="43" fillId="0" borderId="24" xfId="1" applyFont="1" applyBorder="1" applyAlignment="1">
      <alignment horizontal="center"/>
    </xf>
    <xf numFmtId="0" fontId="44" fillId="0" borderId="24" xfId="1" applyFont="1" applyBorder="1" applyAlignment="1">
      <alignment horizontal="center"/>
    </xf>
    <xf numFmtId="0" fontId="42" fillId="0" borderId="32" xfId="1" applyFont="1" applyBorder="1" applyAlignment="1">
      <alignment wrapText="1"/>
    </xf>
    <xf numFmtId="0" fontId="42" fillId="0" borderId="6" xfId="1" applyFont="1" applyBorder="1" applyAlignment="1">
      <alignment wrapText="1"/>
    </xf>
    <xf numFmtId="0" fontId="42" fillId="0" borderId="5" xfId="1" applyFont="1" applyBorder="1" applyAlignment="1">
      <alignment wrapText="1"/>
    </xf>
    <xf numFmtId="0" fontId="42" fillId="0" borderId="27" xfId="1" applyFont="1" applyBorder="1" applyAlignment="1">
      <alignment wrapText="1"/>
    </xf>
    <xf numFmtId="0" fontId="42" fillId="0" borderId="32" xfId="1" applyFont="1" applyBorder="1" applyAlignment="1"/>
    <xf numFmtId="0" fontId="42" fillId="0" borderId="4" xfId="1" applyFont="1" applyBorder="1" applyAlignment="1">
      <alignment horizontal="center" vertical="center" wrapText="1"/>
    </xf>
    <xf numFmtId="0" fontId="45" fillId="0" borderId="32" xfId="1" applyFont="1" applyBorder="1" applyAlignment="1">
      <alignment horizontal="center" vertical="center" wrapText="1"/>
    </xf>
    <xf numFmtId="0" fontId="52" fillId="0" borderId="0" xfId="1" applyFont="1" applyAlignment="1">
      <alignment horizontal="center"/>
    </xf>
    <xf numFmtId="0" fontId="1" fillId="0" borderId="0" xfId="1"/>
    <xf numFmtId="0" fontId="48" fillId="0" borderId="29" xfId="2" applyFont="1" applyFill="1" applyBorder="1" applyAlignment="1">
      <alignment wrapText="1"/>
    </xf>
    <xf numFmtId="167" fontId="44" fillId="0" borderId="0" xfId="1" applyNumberFormat="1" applyFont="1" applyAlignment="1">
      <alignment horizontal="left"/>
    </xf>
    <xf numFmtId="0" fontId="44" fillId="0" borderId="0" xfId="1" applyFont="1"/>
    <xf numFmtId="0" fontId="44" fillId="0" borderId="0" xfId="1" applyFont="1" applyAlignment="1">
      <alignment horizontal="center"/>
    </xf>
    <xf numFmtId="167" fontId="44" fillId="0" borderId="0" xfId="1" applyNumberFormat="1" applyFont="1" applyAlignment="1">
      <alignment horizontal="center"/>
    </xf>
    <xf numFmtId="0" fontId="50" fillId="0" borderId="29" xfId="2" applyFont="1" applyFill="1" applyBorder="1" applyAlignment="1">
      <alignment horizontal="center" wrapText="1"/>
    </xf>
    <xf numFmtId="0" fontId="1" fillId="0" borderId="45" xfId="1" applyBorder="1"/>
    <xf numFmtId="0" fontId="53" fillId="6" borderId="29" xfId="2" applyFont="1" applyFill="1" applyBorder="1" applyAlignment="1">
      <alignment horizontal="center"/>
    </xf>
    <xf numFmtId="0" fontId="1" fillId="0" borderId="0" xfId="1" applyBorder="1"/>
    <xf numFmtId="0" fontId="49" fillId="0" borderId="0" xfId="1" applyFont="1" applyAlignment="1">
      <alignment horizontal="right"/>
    </xf>
    <xf numFmtId="0" fontId="49" fillId="0" borderId="0" xfId="1" applyFont="1" applyAlignment="1">
      <alignment horizontal="left"/>
    </xf>
    <xf numFmtId="0" fontId="51" fillId="0" borderId="0" xfId="1" applyFont="1" applyAlignment="1">
      <alignment horizontal="center"/>
    </xf>
  </cellXfs>
  <cellStyles count="3">
    <cellStyle name="Normal" xfId="0" builtinId="0"/>
    <cellStyle name="Normal 2" xfId="1" xr:uid="{5664DB78-7ADF-49A7-907C-30FAE0B1A53E}"/>
    <cellStyle name="Normal_Sheet1" xfId="2" xr:uid="{13566C83-517C-4CF7-9AFD-2E42F0B10AF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37"/>
  <sheetViews>
    <sheetView tabSelected="1" zoomScaleNormal="100" workbookViewId="0">
      <selection activeCell="F40" sqref="F40"/>
    </sheetView>
  </sheetViews>
  <sheetFormatPr defaultRowHeight="12.75"/>
  <cols>
    <col min="1" max="1" width="2.5703125" style="12" customWidth="1"/>
    <col min="2" max="2" width="14.7109375" style="12" customWidth="1"/>
    <col min="3" max="3" width="6.85546875" style="12" customWidth="1"/>
    <col min="4" max="4" width="18.7109375" style="12" customWidth="1"/>
    <col min="5" max="5" width="2.7109375" style="12" customWidth="1"/>
    <col min="6" max="6" width="14.7109375" style="12" customWidth="1"/>
    <col min="7" max="7" width="10.85546875" style="12" customWidth="1"/>
    <col min="8" max="8" width="15.7109375" style="12" customWidth="1"/>
    <col min="9" max="9" width="2.85546875" style="12" customWidth="1"/>
    <col min="10" max="16384" width="9.140625" style="12"/>
  </cols>
  <sheetData>
    <row r="1" spans="1:9" ht="18.75">
      <c r="A1" s="271" t="s">
        <v>228</v>
      </c>
      <c r="B1" s="271"/>
      <c r="C1" s="271"/>
      <c r="D1" s="271"/>
      <c r="E1" s="271"/>
      <c r="F1" s="271"/>
      <c r="G1" s="271"/>
      <c r="H1" s="271"/>
      <c r="I1" s="18"/>
    </row>
    <row r="2" spans="1:9" ht="21" customHeight="1">
      <c r="A2" s="272" t="s">
        <v>115</v>
      </c>
      <c r="B2" s="272"/>
      <c r="C2" s="272"/>
      <c r="D2" s="272"/>
      <c r="E2" s="272"/>
      <c r="F2" s="272"/>
      <c r="G2" s="272"/>
      <c r="H2" s="272"/>
      <c r="I2" s="272"/>
    </row>
    <row r="3" spans="1:9" ht="4.5" customHeight="1">
      <c r="A3" s="19"/>
      <c r="B3" s="20"/>
      <c r="C3" s="18"/>
      <c r="D3" s="21"/>
      <c r="E3" s="18"/>
      <c r="F3" s="18"/>
      <c r="G3" s="18"/>
      <c r="H3" s="18"/>
      <c r="I3" s="18"/>
    </row>
    <row r="4" spans="1:9" ht="20.25" customHeight="1">
      <c r="A4" s="22" t="s">
        <v>164</v>
      </c>
      <c r="B4" s="23"/>
      <c r="C4" s="24"/>
      <c r="D4" s="277"/>
      <c r="E4" s="278"/>
      <c r="F4" s="279"/>
      <c r="G4" s="25" t="s">
        <v>253</v>
      </c>
      <c r="H4" s="274"/>
      <c r="I4" s="275"/>
    </row>
    <row r="5" spans="1:9" ht="14.25">
      <c r="A5" s="26"/>
      <c r="B5" s="27" t="s">
        <v>116</v>
      </c>
      <c r="C5" s="28"/>
      <c r="D5" s="28"/>
      <c r="E5" s="28"/>
      <c r="F5" s="28"/>
      <c r="G5" s="28"/>
      <c r="H5" s="28"/>
      <c r="I5" s="29"/>
    </row>
    <row r="6" spans="1:9" ht="54.75" customHeight="1">
      <c r="A6" s="30"/>
      <c r="B6" s="266" t="s">
        <v>229</v>
      </c>
      <c r="C6" s="267"/>
      <c r="D6" s="267"/>
      <c r="E6" s="267"/>
      <c r="F6" s="267"/>
      <c r="G6" s="267"/>
      <c r="H6" s="267"/>
      <c r="I6" s="268"/>
    </row>
    <row r="7" spans="1:9" ht="18" customHeight="1">
      <c r="A7" s="30"/>
      <c r="B7" s="273"/>
      <c r="C7" s="273"/>
      <c r="D7" s="273"/>
      <c r="E7" s="31"/>
      <c r="F7" s="273"/>
      <c r="G7" s="273"/>
      <c r="H7" s="273"/>
      <c r="I7" s="32"/>
    </row>
    <row r="8" spans="1:9" ht="18" customHeight="1">
      <c r="A8" s="30"/>
      <c r="B8" s="273"/>
      <c r="C8" s="273"/>
      <c r="D8" s="273"/>
      <c r="E8" s="31"/>
      <c r="F8" s="273"/>
      <c r="G8" s="273"/>
      <c r="H8" s="273"/>
      <c r="I8" s="32"/>
    </row>
    <row r="9" spans="1:9" ht="18" customHeight="1">
      <c r="A9" s="30"/>
      <c r="B9" s="273"/>
      <c r="C9" s="273"/>
      <c r="D9" s="273"/>
      <c r="E9" s="31"/>
      <c r="F9" s="273"/>
      <c r="G9" s="273"/>
      <c r="H9" s="273"/>
      <c r="I9" s="32"/>
    </row>
    <row r="10" spans="1:9" ht="18" customHeight="1">
      <c r="A10" s="30"/>
      <c r="B10" s="273"/>
      <c r="C10" s="273"/>
      <c r="D10" s="273"/>
      <c r="E10" s="31"/>
      <c r="F10" s="273"/>
      <c r="G10" s="273"/>
      <c r="H10" s="273"/>
      <c r="I10" s="32"/>
    </row>
    <row r="11" spans="1:9" ht="18" customHeight="1">
      <c r="A11" s="30"/>
      <c r="B11" s="273"/>
      <c r="C11" s="273"/>
      <c r="D11" s="273"/>
      <c r="E11" s="31"/>
      <c r="F11" s="273"/>
      <c r="G11" s="273"/>
      <c r="H11" s="273"/>
      <c r="I11" s="32"/>
    </row>
    <row r="12" spans="1:9" ht="18" customHeight="1">
      <c r="A12" s="30"/>
      <c r="B12" s="273"/>
      <c r="C12" s="273"/>
      <c r="D12" s="273"/>
      <c r="E12" s="31"/>
      <c r="F12" s="273"/>
      <c r="G12" s="273"/>
      <c r="H12" s="273"/>
      <c r="I12" s="32"/>
    </row>
    <row r="13" spans="1:9" ht="18" customHeight="1">
      <c r="A13" s="30"/>
      <c r="B13" s="273"/>
      <c r="C13" s="273"/>
      <c r="D13" s="273"/>
      <c r="E13" s="31"/>
      <c r="F13" s="273"/>
      <c r="G13" s="273"/>
      <c r="H13" s="273"/>
      <c r="I13" s="32"/>
    </row>
    <row r="14" spans="1:9" ht="18" customHeight="1">
      <c r="A14" s="30"/>
      <c r="B14" s="273"/>
      <c r="C14" s="273"/>
      <c r="D14" s="273"/>
      <c r="E14" s="31"/>
      <c r="F14" s="273"/>
      <c r="G14" s="273"/>
      <c r="H14" s="273"/>
      <c r="I14" s="32"/>
    </row>
    <row r="15" spans="1:9" ht="4.5" customHeight="1">
      <c r="A15" s="30"/>
      <c r="B15" s="33"/>
      <c r="C15" s="34"/>
      <c r="D15" s="31"/>
      <c r="E15" s="31"/>
      <c r="F15" s="31"/>
      <c r="G15" s="35"/>
      <c r="H15" s="34"/>
      <c r="I15" s="32"/>
    </row>
    <row r="16" spans="1:9" ht="15">
      <c r="A16" s="30"/>
      <c r="B16" s="36" t="s">
        <v>117</v>
      </c>
      <c r="C16" s="34"/>
      <c r="D16" s="34"/>
      <c r="E16" s="34"/>
      <c r="F16" s="34"/>
      <c r="G16" s="34"/>
      <c r="H16" s="34"/>
      <c r="I16" s="32"/>
    </row>
    <row r="17" spans="1:9" ht="39.75" customHeight="1">
      <c r="A17" s="30"/>
      <c r="B17" s="266" t="s">
        <v>230</v>
      </c>
      <c r="C17" s="276"/>
      <c r="D17" s="276"/>
      <c r="E17" s="37"/>
      <c r="F17" s="280" t="s">
        <v>161</v>
      </c>
      <c r="G17" s="280"/>
      <c r="H17" s="280"/>
      <c r="I17" s="38"/>
    </row>
    <row r="18" spans="1:9" ht="15">
      <c r="A18" s="30"/>
      <c r="B18" s="39" t="s">
        <v>118</v>
      </c>
      <c r="C18" s="264"/>
      <c r="D18" s="264"/>
      <c r="E18" s="19"/>
      <c r="F18" s="39" t="s">
        <v>118</v>
      </c>
      <c r="G18" s="264"/>
      <c r="H18" s="264"/>
      <c r="I18" s="40"/>
    </row>
    <row r="19" spans="1:9" ht="15">
      <c r="A19" s="30"/>
      <c r="B19" s="41" t="s">
        <v>119</v>
      </c>
      <c r="C19" s="264"/>
      <c r="D19" s="264"/>
      <c r="E19" s="34"/>
      <c r="F19" s="41" t="s">
        <v>119</v>
      </c>
      <c r="G19" s="264"/>
      <c r="H19" s="264"/>
      <c r="I19" s="42"/>
    </row>
    <row r="20" spans="1:9" ht="15" customHeight="1">
      <c r="A20" s="30"/>
      <c r="B20" s="41" t="s">
        <v>128</v>
      </c>
      <c r="C20" s="264"/>
      <c r="D20" s="264"/>
      <c r="E20" s="19"/>
      <c r="F20" s="41" t="s">
        <v>128</v>
      </c>
      <c r="G20" s="264"/>
      <c r="H20" s="264"/>
      <c r="I20" s="40"/>
    </row>
    <row r="21" spans="1:9" ht="15">
      <c r="A21" s="30"/>
      <c r="B21" s="41" t="s">
        <v>142</v>
      </c>
      <c r="C21" s="264"/>
      <c r="D21" s="264"/>
      <c r="E21" s="34"/>
      <c r="F21" s="41" t="s">
        <v>142</v>
      </c>
      <c r="G21" s="264"/>
      <c r="H21" s="264"/>
      <c r="I21" s="42"/>
    </row>
    <row r="22" spans="1:9" ht="4.5" customHeight="1">
      <c r="A22" s="30"/>
      <c r="B22" s="41"/>
      <c r="C22" s="34"/>
      <c r="D22" s="34"/>
      <c r="E22" s="34"/>
      <c r="F22" s="34"/>
      <c r="G22" s="34"/>
      <c r="H22" s="19"/>
      <c r="I22" s="32"/>
    </row>
    <row r="23" spans="1:9" ht="15" customHeight="1">
      <c r="A23" s="30"/>
      <c r="B23" s="36" t="s">
        <v>158</v>
      </c>
      <c r="C23" s="34"/>
      <c r="D23" s="34"/>
      <c r="E23" s="34"/>
      <c r="F23" s="34"/>
      <c r="G23" s="34"/>
      <c r="H23" s="19"/>
      <c r="I23" s="32"/>
    </row>
    <row r="24" spans="1:9" ht="65.25" customHeight="1">
      <c r="A24" s="30"/>
      <c r="B24" s="266" t="s">
        <v>162</v>
      </c>
      <c r="C24" s="276"/>
      <c r="D24" s="276"/>
      <c r="E24" s="276"/>
      <c r="F24" s="276"/>
      <c r="G24" s="276"/>
      <c r="H24" s="276"/>
      <c r="I24" s="32"/>
    </row>
    <row r="25" spans="1:9" ht="15" customHeight="1">
      <c r="A25" s="30"/>
      <c r="B25" s="39" t="s">
        <v>118</v>
      </c>
      <c r="C25" s="264"/>
      <c r="D25" s="264"/>
      <c r="E25" s="34"/>
      <c r="F25" s="41" t="s">
        <v>128</v>
      </c>
      <c r="G25" s="264"/>
      <c r="H25" s="264"/>
      <c r="I25" s="32"/>
    </row>
    <row r="26" spans="1:9" ht="15" customHeight="1">
      <c r="A26" s="30"/>
      <c r="B26" s="41" t="s">
        <v>119</v>
      </c>
      <c r="C26" s="264"/>
      <c r="D26" s="264"/>
      <c r="E26" s="34"/>
      <c r="F26" s="41" t="s">
        <v>142</v>
      </c>
      <c r="G26" s="264"/>
      <c r="H26" s="264"/>
      <c r="I26" s="32"/>
    </row>
    <row r="27" spans="1:9" ht="4.5" customHeight="1">
      <c r="A27" s="30"/>
      <c r="B27" s="41"/>
      <c r="C27" s="34"/>
      <c r="D27" s="34"/>
      <c r="E27" s="34"/>
      <c r="F27" s="34"/>
      <c r="G27" s="34"/>
      <c r="H27" s="19"/>
      <c r="I27" s="32"/>
    </row>
    <row r="28" spans="1:9" ht="15">
      <c r="A28" s="30"/>
      <c r="B28" s="36" t="s">
        <v>157</v>
      </c>
      <c r="C28" s="34"/>
      <c r="D28" s="34"/>
      <c r="E28" s="34"/>
      <c r="F28" s="34"/>
      <c r="G28" s="34"/>
      <c r="H28" s="34"/>
      <c r="I28" s="32"/>
    </row>
    <row r="29" spans="1:9" ht="57.95" customHeight="1">
      <c r="A29" s="30"/>
      <c r="B29" s="266" t="s">
        <v>163</v>
      </c>
      <c r="C29" s="267"/>
      <c r="D29" s="267"/>
      <c r="E29" s="267"/>
      <c r="F29" s="267"/>
      <c r="G29" s="267"/>
      <c r="H29" s="267"/>
      <c r="I29" s="268"/>
    </row>
    <row r="30" spans="1:9" ht="18" customHeight="1">
      <c r="A30" s="30"/>
      <c r="B30" s="39" t="s">
        <v>118</v>
      </c>
      <c r="C30" s="269"/>
      <c r="D30" s="269"/>
      <c r="E30" s="34"/>
      <c r="F30" s="41" t="s">
        <v>118</v>
      </c>
      <c r="G30" s="269"/>
      <c r="H30" s="269"/>
      <c r="I30" s="32"/>
    </row>
    <row r="31" spans="1:9" ht="18" customHeight="1">
      <c r="A31" s="30"/>
      <c r="B31" s="39" t="s">
        <v>119</v>
      </c>
      <c r="C31" s="270"/>
      <c r="D31" s="270"/>
      <c r="E31" s="34"/>
      <c r="F31" s="41" t="s">
        <v>119</v>
      </c>
      <c r="G31" s="270"/>
      <c r="H31" s="270"/>
      <c r="I31" s="32"/>
    </row>
    <row r="32" spans="1:9" ht="18" customHeight="1">
      <c r="A32" s="30"/>
      <c r="B32" s="39" t="s">
        <v>120</v>
      </c>
      <c r="C32" s="270"/>
      <c r="D32" s="270"/>
      <c r="E32" s="34"/>
      <c r="F32" s="41" t="s">
        <v>120</v>
      </c>
      <c r="G32" s="270"/>
      <c r="H32" s="270"/>
      <c r="I32" s="32"/>
    </row>
    <row r="33" spans="1:9" ht="18" customHeight="1">
      <c r="A33" s="30"/>
      <c r="B33" s="33"/>
      <c r="C33" s="270"/>
      <c r="D33" s="270"/>
      <c r="E33" s="34"/>
      <c r="F33" s="34"/>
      <c r="G33" s="270"/>
      <c r="H33" s="270"/>
      <c r="I33" s="32"/>
    </row>
    <row r="34" spans="1:9" ht="4.5" customHeight="1" thickBot="1">
      <c r="A34" s="43"/>
      <c r="B34" s="33"/>
      <c r="C34" s="44"/>
      <c r="D34" s="44"/>
      <c r="E34" s="33"/>
      <c r="F34" s="33"/>
      <c r="G34" s="44"/>
      <c r="H34" s="44"/>
      <c r="I34" s="32"/>
    </row>
    <row r="35" spans="1:9" ht="24.75" customHeight="1" thickTop="1">
      <c r="A35" s="45"/>
      <c r="B35" s="265"/>
      <c r="C35" s="265"/>
      <c r="D35" s="265"/>
      <c r="E35" s="265"/>
      <c r="F35" s="265"/>
      <c r="G35" s="46"/>
      <c r="H35" s="47"/>
      <c r="I35" s="48"/>
    </row>
    <row r="36" spans="1:9" ht="15.75">
      <c r="A36" s="30"/>
      <c r="B36" s="49"/>
      <c r="C36" s="50" t="s">
        <v>121</v>
      </c>
      <c r="D36" s="49"/>
      <c r="E36" s="49"/>
      <c r="F36" s="49"/>
      <c r="G36" s="51"/>
      <c r="H36" s="50" t="s">
        <v>122</v>
      </c>
      <c r="I36" s="52"/>
    </row>
    <row r="37" spans="1:9" s="13" customFormat="1" ht="18" customHeight="1">
      <c r="A37" s="53" t="s">
        <v>231</v>
      </c>
      <c r="B37" s="54"/>
      <c r="C37" s="55"/>
      <c r="D37" s="55"/>
      <c r="E37" s="55"/>
      <c r="F37" s="55"/>
      <c r="G37" s="55"/>
      <c r="H37" s="55"/>
      <c r="I37" s="56"/>
    </row>
  </sheetData>
  <mergeCells count="46">
    <mergeCell ref="B24:H24"/>
    <mergeCell ref="D4:F4"/>
    <mergeCell ref="B6:I6"/>
    <mergeCell ref="B17:D17"/>
    <mergeCell ref="F17:H17"/>
    <mergeCell ref="B7:D7"/>
    <mergeCell ref="B8:D8"/>
    <mergeCell ref="B9:D9"/>
    <mergeCell ref="B10:D10"/>
    <mergeCell ref="B14:D14"/>
    <mergeCell ref="F7:H7"/>
    <mergeCell ref="F8:H8"/>
    <mergeCell ref="F9:H9"/>
    <mergeCell ref="F10:H10"/>
    <mergeCell ref="F11:H11"/>
    <mergeCell ref="F12:H12"/>
    <mergeCell ref="A1:H1"/>
    <mergeCell ref="A2:I2"/>
    <mergeCell ref="C21:D21"/>
    <mergeCell ref="G18:H18"/>
    <mergeCell ref="G19:H19"/>
    <mergeCell ref="G20:H20"/>
    <mergeCell ref="G21:H21"/>
    <mergeCell ref="F13:H13"/>
    <mergeCell ref="F14:H14"/>
    <mergeCell ref="H4:I4"/>
    <mergeCell ref="C18:D18"/>
    <mergeCell ref="C19:D19"/>
    <mergeCell ref="C20:D20"/>
    <mergeCell ref="B11:D11"/>
    <mergeCell ref="B12:D12"/>
    <mergeCell ref="B13:D13"/>
    <mergeCell ref="C25:D25"/>
    <mergeCell ref="C26:D26"/>
    <mergeCell ref="G25:H25"/>
    <mergeCell ref="G26:H26"/>
    <mergeCell ref="B35:F35"/>
    <mergeCell ref="B29:I29"/>
    <mergeCell ref="G30:H30"/>
    <mergeCell ref="G31:H31"/>
    <mergeCell ref="G32:H32"/>
    <mergeCell ref="G33:H33"/>
    <mergeCell ref="C30:D30"/>
    <mergeCell ref="C31:D31"/>
    <mergeCell ref="C32:D32"/>
    <mergeCell ref="C33:D33"/>
  </mergeCells>
  <phoneticPr fontId="23" type="noConversion"/>
  <pageMargins left="0.91" right="0.5" top="0.59" bottom="0.53" header="0.34" footer="0.28000000000000003"/>
  <pageSetup orientation="portrait" horizontalDpi="1200" verticalDpi="1200" r:id="rId1"/>
  <headerFooter alignWithMargins="0">
    <oddHeader>&amp;C&amp;"Times New Roman,Regular"&amp;8VERMONT AGENCY OF EDUCATION</oddHeader>
    <oddFooter>&amp;L&amp;"Times New Roman,Regular"     Special Education Expenditure Report for FY-2020 - Information Sheet&amp;R&amp;"Times New Roman,Regular"Page &amp;P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3D6AA2-6B39-4C4D-9406-8DFA2CAF20D8}">
  <dimension ref="A1:Q46"/>
  <sheetViews>
    <sheetView workbookViewId="0">
      <selection activeCell="J12" sqref="J12"/>
    </sheetView>
  </sheetViews>
  <sheetFormatPr defaultRowHeight="12.75"/>
  <sheetData>
    <row r="1" spans="1:17" ht="18">
      <c r="A1" s="380" t="s">
        <v>254</v>
      </c>
      <c r="B1" s="380"/>
      <c r="C1" s="380"/>
      <c r="D1" s="380"/>
      <c r="E1" s="380"/>
      <c r="F1" s="380"/>
      <c r="G1" s="380"/>
      <c r="H1" s="380"/>
      <c r="I1" s="380"/>
      <c r="J1" s="380"/>
      <c r="K1" s="380"/>
      <c r="L1" s="380"/>
      <c r="M1" s="380"/>
      <c r="N1" s="380"/>
      <c r="O1" s="380"/>
      <c r="P1" s="359"/>
      <c r="Q1" s="359"/>
    </row>
    <row r="2" spans="1:17" ht="34.5">
      <c r="A2" s="379" t="s">
        <v>255</v>
      </c>
      <c r="B2" s="374" t="s">
        <v>256</v>
      </c>
      <c r="C2" s="375" t="s">
        <v>257</v>
      </c>
      <c r="D2" s="376" t="s">
        <v>258</v>
      </c>
      <c r="E2" s="377" t="s">
        <v>259</v>
      </c>
      <c r="F2" s="376" t="s">
        <v>260</v>
      </c>
      <c r="G2" s="377" t="s">
        <v>261</v>
      </c>
      <c r="H2" s="377" t="s">
        <v>262</v>
      </c>
      <c r="I2" s="377" t="s">
        <v>263</v>
      </c>
      <c r="J2" s="377" t="s">
        <v>264</v>
      </c>
      <c r="K2" s="377" t="s">
        <v>265</v>
      </c>
      <c r="L2" s="377" t="s">
        <v>266</v>
      </c>
      <c r="M2" s="375" t="s">
        <v>267</v>
      </c>
      <c r="N2" s="376" t="s">
        <v>268</v>
      </c>
      <c r="O2" s="378" t="s">
        <v>269</v>
      </c>
      <c r="P2" s="360"/>
      <c r="Q2" s="370"/>
    </row>
    <row r="3" spans="1:17" ht="16.5">
      <c r="A3" s="371" t="s">
        <v>270</v>
      </c>
      <c r="B3" s="362" t="s">
        <v>271</v>
      </c>
      <c r="C3" s="372" t="s">
        <v>272</v>
      </c>
      <c r="D3" s="363" t="s">
        <v>272</v>
      </c>
      <c r="E3" s="364"/>
      <c r="F3" s="364"/>
      <c r="G3" s="364"/>
      <c r="H3" s="364"/>
      <c r="I3" s="363" t="s">
        <v>272</v>
      </c>
      <c r="J3" s="363" t="s">
        <v>272</v>
      </c>
      <c r="K3" s="364" t="s">
        <v>272</v>
      </c>
      <c r="L3" s="364"/>
      <c r="M3" s="364"/>
      <c r="N3" s="365"/>
      <c r="O3" s="366"/>
      <c r="P3" s="360"/>
      <c r="Q3" s="359"/>
    </row>
    <row r="4" spans="1:17" ht="16.5">
      <c r="A4" s="371" t="s">
        <v>273</v>
      </c>
      <c r="B4" s="366" t="s">
        <v>274</v>
      </c>
      <c r="C4" s="373" t="s">
        <v>272</v>
      </c>
      <c r="D4" s="364" t="s">
        <v>272</v>
      </c>
      <c r="E4" s="364"/>
      <c r="F4" s="364"/>
      <c r="G4" s="364" t="s">
        <v>272</v>
      </c>
      <c r="H4" s="364"/>
      <c r="I4" s="364" t="s">
        <v>272</v>
      </c>
      <c r="J4" s="364" t="s">
        <v>272</v>
      </c>
      <c r="K4" s="364" t="s">
        <v>272</v>
      </c>
      <c r="L4" s="364"/>
      <c r="M4" s="364"/>
      <c r="N4" s="365"/>
      <c r="O4" s="364"/>
      <c r="P4" s="360"/>
      <c r="Q4" s="359"/>
    </row>
    <row r="5" spans="1:17" ht="16.5">
      <c r="A5" s="371" t="s">
        <v>275</v>
      </c>
      <c r="B5" s="367" t="s">
        <v>276</v>
      </c>
      <c r="C5" s="373" t="s">
        <v>272</v>
      </c>
      <c r="D5" s="364" t="s">
        <v>272</v>
      </c>
      <c r="E5" s="364"/>
      <c r="F5" s="364"/>
      <c r="G5" s="364" t="s">
        <v>272</v>
      </c>
      <c r="H5" s="364"/>
      <c r="I5" s="364" t="s">
        <v>272</v>
      </c>
      <c r="J5" s="364" t="s">
        <v>272</v>
      </c>
      <c r="K5" s="364" t="s">
        <v>272</v>
      </c>
      <c r="L5" s="364"/>
      <c r="M5" s="364" t="s">
        <v>272</v>
      </c>
      <c r="N5" s="365" t="s">
        <v>272</v>
      </c>
      <c r="O5" s="364"/>
      <c r="P5" s="360"/>
      <c r="Q5" s="359"/>
    </row>
    <row r="6" spans="1:17" ht="16.5">
      <c r="A6" s="371" t="s">
        <v>277</v>
      </c>
      <c r="B6" s="367" t="s">
        <v>278</v>
      </c>
      <c r="C6" s="373" t="s">
        <v>272</v>
      </c>
      <c r="D6" s="364" t="s">
        <v>272</v>
      </c>
      <c r="E6" s="364"/>
      <c r="F6" s="364"/>
      <c r="G6" s="364" t="s">
        <v>272</v>
      </c>
      <c r="H6" s="364"/>
      <c r="I6" s="364" t="s">
        <v>272</v>
      </c>
      <c r="J6" s="369" t="s">
        <v>279</v>
      </c>
      <c r="K6" s="364" t="s">
        <v>272</v>
      </c>
      <c r="L6" s="364"/>
      <c r="M6" s="364"/>
      <c r="N6" s="365"/>
      <c r="O6" s="364" t="s">
        <v>272</v>
      </c>
      <c r="P6" s="360"/>
      <c r="Q6" s="359"/>
    </row>
    <row r="7" spans="1:17" ht="16.5">
      <c r="A7" s="371" t="s">
        <v>280</v>
      </c>
      <c r="B7" s="367" t="s">
        <v>281</v>
      </c>
      <c r="C7" s="373" t="s">
        <v>272</v>
      </c>
      <c r="D7" s="364" t="s">
        <v>272</v>
      </c>
      <c r="E7" s="364" t="s">
        <v>272</v>
      </c>
      <c r="F7" s="364" t="s">
        <v>272</v>
      </c>
      <c r="G7" s="364" t="s">
        <v>272</v>
      </c>
      <c r="H7" s="364" t="s">
        <v>272</v>
      </c>
      <c r="I7" s="364" t="s">
        <v>272</v>
      </c>
      <c r="J7" s="364" t="s">
        <v>272</v>
      </c>
      <c r="K7" s="364" t="s">
        <v>272</v>
      </c>
      <c r="L7" s="364" t="s">
        <v>272</v>
      </c>
      <c r="M7" s="364" t="s">
        <v>272</v>
      </c>
      <c r="N7" s="365" t="s">
        <v>272</v>
      </c>
      <c r="O7" s="364"/>
      <c r="P7" s="360"/>
      <c r="Q7" s="359"/>
    </row>
    <row r="8" spans="1:17" ht="16.5">
      <c r="A8" s="371" t="s">
        <v>282</v>
      </c>
      <c r="B8" s="367" t="s">
        <v>283</v>
      </c>
      <c r="C8" s="373" t="s">
        <v>272</v>
      </c>
      <c r="D8" s="364" t="s">
        <v>272</v>
      </c>
      <c r="E8" s="364"/>
      <c r="F8" s="364"/>
      <c r="G8" s="364"/>
      <c r="H8" s="364"/>
      <c r="I8" s="364" t="s">
        <v>272</v>
      </c>
      <c r="J8" s="364" t="s">
        <v>272</v>
      </c>
      <c r="K8" s="364" t="s">
        <v>272</v>
      </c>
      <c r="L8" s="364"/>
      <c r="M8" s="364"/>
      <c r="N8" s="365"/>
      <c r="O8" s="364"/>
      <c r="P8" s="360"/>
      <c r="Q8" s="359"/>
    </row>
    <row r="9" spans="1:17" ht="16.5">
      <c r="A9" s="371" t="s">
        <v>284</v>
      </c>
      <c r="B9" s="367" t="s">
        <v>285</v>
      </c>
      <c r="C9" s="373" t="s">
        <v>272</v>
      </c>
      <c r="D9" s="364" t="s">
        <v>272</v>
      </c>
      <c r="E9" s="364"/>
      <c r="F9" s="364"/>
      <c r="G9" s="364" t="s">
        <v>272</v>
      </c>
      <c r="H9" s="364"/>
      <c r="I9" s="364" t="s">
        <v>272</v>
      </c>
      <c r="J9" s="364" t="s">
        <v>272</v>
      </c>
      <c r="K9" s="364" t="s">
        <v>272</v>
      </c>
      <c r="L9" s="364"/>
      <c r="M9" s="364"/>
      <c r="N9" s="365"/>
      <c r="O9" s="364" t="s">
        <v>286</v>
      </c>
      <c r="P9" s="360"/>
      <c r="Q9" s="359"/>
    </row>
    <row r="10" spans="1:17" ht="16.5">
      <c r="A10" s="371" t="s">
        <v>287</v>
      </c>
      <c r="B10" s="367" t="s">
        <v>274</v>
      </c>
      <c r="C10" s="373"/>
      <c r="D10" s="364" t="s">
        <v>272</v>
      </c>
      <c r="E10" s="364"/>
      <c r="F10" s="364"/>
      <c r="G10" s="364"/>
      <c r="H10" s="364"/>
      <c r="I10" s="364" t="s">
        <v>272</v>
      </c>
      <c r="J10" s="364" t="s">
        <v>272</v>
      </c>
      <c r="K10" s="364"/>
      <c r="L10" s="364"/>
      <c r="M10" s="364"/>
      <c r="N10" s="365"/>
      <c r="O10" s="364" t="s">
        <v>272</v>
      </c>
      <c r="P10" s="360"/>
      <c r="Q10" s="359"/>
    </row>
    <row r="11" spans="1:17" ht="16.5">
      <c r="A11" s="371" t="s">
        <v>288</v>
      </c>
      <c r="B11" s="367" t="s">
        <v>289</v>
      </c>
      <c r="C11" s="373"/>
      <c r="D11" s="364" t="s">
        <v>272</v>
      </c>
      <c r="E11" s="364"/>
      <c r="F11" s="364"/>
      <c r="G11" s="364" t="s">
        <v>272</v>
      </c>
      <c r="H11" s="364" t="s">
        <v>272</v>
      </c>
      <c r="I11" s="363" t="s">
        <v>272</v>
      </c>
      <c r="J11" s="364" t="s">
        <v>272</v>
      </c>
      <c r="K11" s="363" t="s">
        <v>272</v>
      </c>
      <c r="L11" s="364"/>
      <c r="M11" s="364"/>
      <c r="N11" s="365"/>
      <c r="O11" s="364"/>
      <c r="P11" s="360"/>
      <c r="Q11" s="359"/>
    </row>
    <row r="12" spans="1:17" ht="16.5">
      <c r="A12" s="371" t="s">
        <v>290</v>
      </c>
      <c r="B12" s="367" t="s">
        <v>274</v>
      </c>
      <c r="C12" s="373" t="s">
        <v>272</v>
      </c>
      <c r="D12" s="364" t="s">
        <v>272</v>
      </c>
      <c r="E12" s="364"/>
      <c r="F12" s="364"/>
      <c r="G12" s="364"/>
      <c r="H12" s="364"/>
      <c r="I12" s="364" t="s">
        <v>272</v>
      </c>
      <c r="J12" s="364" t="s">
        <v>272</v>
      </c>
      <c r="K12" s="364" t="s">
        <v>272</v>
      </c>
      <c r="L12" s="364"/>
      <c r="M12" s="364"/>
      <c r="N12" s="365" t="s">
        <v>272</v>
      </c>
      <c r="O12" s="364" t="s">
        <v>272</v>
      </c>
      <c r="P12" s="360"/>
      <c r="Q12" s="359"/>
    </row>
    <row r="13" spans="1:17" ht="16.5">
      <c r="A13" s="371" t="s">
        <v>291</v>
      </c>
      <c r="B13" s="367" t="s">
        <v>292</v>
      </c>
      <c r="C13" s="373"/>
      <c r="D13" s="364" t="s">
        <v>272</v>
      </c>
      <c r="E13" s="364"/>
      <c r="F13" s="364"/>
      <c r="G13" s="364"/>
      <c r="H13" s="364"/>
      <c r="I13" s="364" t="s">
        <v>272</v>
      </c>
      <c r="J13" s="364" t="s">
        <v>272</v>
      </c>
      <c r="K13" s="364" t="s">
        <v>272</v>
      </c>
      <c r="L13" s="364"/>
      <c r="M13" s="364"/>
      <c r="N13" s="365"/>
      <c r="O13" s="364" t="s">
        <v>272</v>
      </c>
      <c r="P13" s="360"/>
      <c r="Q13" s="359"/>
    </row>
    <row r="14" spans="1:17" ht="16.5">
      <c r="A14" s="371" t="s">
        <v>293</v>
      </c>
      <c r="B14" s="367" t="s">
        <v>294</v>
      </c>
      <c r="C14" s="373" t="s">
        <v>272</v>
      </c>
      <c r="D14" s="364" t="s">
        <v>272</v>
      </c>
      <c r="E14" s="364"/>
      <c r="F14" s="364"/>
      <c r="G14" s="364"/>
      <c r="H14" s="364"/>
      <c r="I14" s="364" t="s">
        <v>272</v>
      </c>
      <c r="J14" s="364" t="s">
        <v>272</v>
      </c>
      <c r="K14" s="364"/>
      <c r="L14" s="364"/>
      <c r="M14" s="364"/>
      <c r="N14" s="365"/>
      <c r="O14" s="364"/>
      <c r="P14" s="360"/>
      <c r="Q14" s="359"/>
    </row>
    <row r="15" spans="1:17" ht="16.5">
      <c r="A15" s="371" t="s">
        <v>295</v>
      </c>
      <c r="B15" s="367" t="s">
        <v>289</v>
      </c>
      <c r="C15" s="372" t="s">
        <v>272</v>
      </c>
      <c r="D15" s="363" t="s">
        <v>272</v>
      </c>
      <c r="E15" s="364"/>
      <c r="F15" s="364"/>
      <c r="G15" s="363" t="s">
        <v>272</v>
      </c>
      <c r="H15" s="364"/>
      <c r="I15" s="363" t="s">
        <v>272</v>
      </c>
      <c r="J15" s="363" t="s">
        <v>272</v>
      </c>
      <c r="K15" s="364" t="s">
        <v>272</v>
      </c>
      <c r="L15" s="364"/>
      <c r="M15" s="364"/>
      <c r="N15" s="365"/>
      <c r="O15" s="364"/>
      <c r="P15" s="360"/>
      <c r="Q15" s="359"/>
    </row>
    <row r="16" spans="1:17" ht="16.5">
      <c r="A16" s="371" t="s">
        <v>296</v>
      </c>
      <c r="B16" s="367" t="s">
        <v>292</v>
      </c>
      <c r="C16" s="372" t="s">
        <v>272</v>
      </c>
      <c r="D16" s="363"/>
      <c r="E16" s="364"/>
      <c r="F16" s="364"/>
      <c r="G16" s="363" t="s">
        <v>272</v>
      </c>
      <c r="H16" s="364" t="s">
        <v>272</v>
      </c>
      <c r="I16" s="363" t="s">
        <v>272</v>
      </c>
      <c r="J16" s="363" t="s">
        <v>272</v>
      </c>
      <c r="K16" s="363" t="s">
        <v>272</v>
      </c>
      <c r="L16" s="364" t="s">
        <v>272</v>
      </c>
      <c r="M16" s="363" t="s">
        <v>272</v>
      </c>
      <c r="N16" s="368" t="s">
        <v>272</v>
      </c>
      <c r="O16" s="363" t="s">
        <v>272</v>
      </c>
      <c r="P16" s="360"/>
      <c r="Q16" s="359"/>
    </row>
    <row r="17" spans="1:16" ht="16.5">
      <c r="A17" s="371" t="s">
        <v>297</v>
      </c>
      <c r="B17" s="367" t="s">
        <v>298</v>
      </c>
      <c r="C17" s="373"/>
      <c r="D17" s="364" t="s">
        <v>272</v>
      </c>
      <c r="E17" s="364"/>
      <c r="F17" s="364"/>
      <c r="G17" s="364" t="s">
        <v>272</v>
      </c>
      <c r="H17" s="364"/>
      <c r="I17" s="364" t="s">
        <v>272</v>
      </c>
      <c r="J17" s="364"/>
      <c r="K17" s="364"/>
      <c r="L17" s="364"/>
      <c r="M17" s="364"/>
      <c r="N17" s="365"/>
      <c r="O17" s="364"/>
      <c r="P17" s="360"/>
    </row>
    <row r="18" spans="1:16" ht="16.5">
      <c r="A18" s="371" t="s">
        <v>299</v>
      </c>
      <c r="B18" s="367" t="s">
        <v>300</v>
      </c>
      <c r="C18" s="373" t="s">
        <v>272</v>
      </c>
      <c r="D18" s="364"/>
      <c r="E18" s="364"/>
      <c r="F18" s="364"/>
      <c r="G18" s="364" t="s">
        <v>272</v>
      </c>
      <c r="H18" s="364"/>
      <c r="I18" s="364"/>
      <c r="J18" s="364"/>
      <c r="K18" s="364" t="s">
        <v>272</v>
      </c>
      <c r="L18" s="364"/>
      <c r="M18" s="364"/>
      <c r="N18" s="365"/>
      <c r="O18" s="364" t="s">
        <v>272</v>
      </c>
      <c r="P18" s="360"/>
    </row>
    <row r="19" spans="1:16" ht="16.5">
      <c r="A19" s="371" t="s">
        <v>301</v>
      </c>
      <c r="B19" s="367" t="s">
        <v>289</v>
      </c>
      <c r="C19" s="373" t="s">
        <v>272</v>
      </c>
      <c r="D19" s="364" t="s">
        <v>272</v>
      </c>
      <c r="E19" s="364"/>
      <c r="F19" s="364"/>
      <c r="G19" s="364" t="s">
        <v>272</v>
      </c>
      <c r="H19" s="364"/>
      <c r="I19" s="364" t="s">
        <v>272</v>
      </c>
      <c r="J19" s="364" t="s">
        <v>272</v>
      </c>
      <c r="K19" s="364" t="s">
        <v>272</v>
      </c>
      <c r="L19" s="364"/>
      <c r="M19" s="364"/>
      <c r="N19" s="365"/>
      <c r="O19" s="364"/>
      <c r="P19" s="360"/>
    </row>
    <row r="20" spans="1:16" ht="16.5">
      <c r="A20" s="371" t="s">
        <v>302</v>
      </c>
      <c r="B20" s="367" t="s">
        <v>303</v>
      </c>
      <c r="C20" s="373" t="s">
        <v>272</v>
      </c>
      <c r="D20" s="364" t="s">
        <v>272</v>
      </c>
      <c r="E20" s="364"/>
      <c r="F20" s="364"/>
      <c r="G20" s="364"/>
      <c r="H20" s="364"/>
      <c r="I20" s="364" t="s">
        <v>272</v>
      </c>
      <c r="J20" s="364" t="s">
        <v>272</v>
      </c>
      <c r="K20" s="364" t="s">
        <v>272</v>
      </c>
      <c r="L20" s="364"/>
      <c r="M20" s="364" t="s">
        <v>272</v>
      </c>
      <c r="N20" s="365"/>
      <c r="O20" s="364" t="s">
        <v>272</v>
      </c>
      <c r="P20" s="360"/>
    </row>
    <row r="21" spans="1:16" ht="16.5">
      <c r="A21" s="371" t="s">
        <v>304</v>
      </c>
      <c r="B21" s="367" t="s">
        <v>292</v>
      </c>
      <c r="C21" s="373" t="s">
        <v>272</v>
      </c>
      <c r="D21" s="364" t="s">
        <v>272</v>
      </c>
      <c r="E21" s="364" t="s">
        <v>272</v>
      </c>
      <c r="F21" s="364"/>
      <c r="G21" s="364" t="s">
        <v>272</v>
      </c>
      <c r="H21" s="364" t="s">
        <v>272</v>
      </c>
      <c r="I21" s="364" t="s">
        <v>272</v>
      </c>
      <c r="J21" s="364" t="s">
        <v>272</v>
      </c>
      <c r="K21" s="364" t="s">
        <v>272</v>
      </c>
      <c r="L21" s="364"/>
      <c r="M21" s="364" t="s">
        <v>272</v>
      </c>
      <c r="N21" s="365" t="s">
        <v>272</v>
      </c>
      <c r="O21" s="364"/>
      <c r="P21" s="360"/>
    </row>
    <row r="22" spans="1:16" ht="16.5">
      <c r="A22" s="371" t="s">
        <v>305</v>
      </c>
      <c r="B22" s="367" t="s">
        <v>289</v>
      </c>
      <c r="C22" s="373" t="s">
        <v>272</v>
      </c>
      <c r="D22" s="364" t="s">
        <v>272</v>
      </c>
      <c r="E22" s="364"/>
      <c r="F22" s="364"/>
      <c r="G22" s="364"/>
      <c r="H22" s="364"/>
      <c r="I22" s="364" t="s">
        <v>272</v>
      </c>
      <c r="J22" s="364" t="s">
        <v>272</v>
      </c>
      <c r="K22" s="364" t="s">
        <v>272</v>
      </c>
      <c r="L22" s="364"/>
      <c r="M22" s="364"/>
      <c r="N22" s="365"/>
      <c r="O22" s="364"/>
      <c r="P22" s="360"/>
    </row>
    <row r="23" spans="1:16" ht="16.5">
      <c r="A23" s="371" t="s">
        <v>306</v>
      </c>
      <c r="B23" s="367" t="s">
        <v>307</v>
      </c>
      <c r="C23" s="373" t="s">
        <v>272</v>
      </c>
      <c r="D23" s="364" t="s">
        <v>272</v>
      </c>
      <c r="E23" s="364"/>
      <c r="F23" s="364"/>
      <c r="G23" s="364" t="s">
        <v>272</v>
      </c>
      <c r="H23" s="364"/>
      <c r="I23" s="364" t="s">
        <v>272</v>
      </c>
      <c r="J23" s="364" t="s">
        <v>272</v>
      </c>
      <c r="K23" s="364" t="s">
        <v>272</v>
      </c>
      <c r="L23" s="364"/>
      <c r="M23" s="364" t="s">
        <v>272</v>
      </c>
      <c r="N23" s="365" t="s">
        <v>272</v>
      </c>
      <c r="O23" s="364" t="s">
        <v>272</v>
      </c>
      <c r="P23" s="360"/>
    </row>
    <row r="24" spans="1:16" ht="16.5">
      <c r="A24" s="371" t="s">
        <v>308</v>
      </c>
      <c r="B24" s="367" t="s">
        <v>298</v>
      </c>
      <c r="C24" s="373"/>
      <c r="D24" s="364" t="s">
        <v>272</v>
      </c>
      <c r="E24" s="364"/>
      <c r="F24" s="364"/>
      <c r="G24" s="364" t="s">
        <v>272</v>
      </c>
      <c r="H24" s="364"/>
      <c r="I24" s="364" t="s">
        <v>272</v>
      </c>
      <c r="J24" s="364"/>
      <c r="K24" s="364" t="s">
        <v>272</v>
      </c>
      <c r="L24" s="364"/>
      <c r="M24" s="364"/>
      <c r="N24" s="365"/>
      <c r="O24" s="364"/>
      <c r="P24" s="360"/>
    </row>
    <row r="25" spans="1:16" ht="16.5">
      <c r="A25" s="371" t="s">
        <v>309</v>
      </c>
      <c r="B25" s="367" t="s">
        <v>281</v>
      </c>
      <c r="C25" s="373" t="s">
        <v>272</v>
      </c>
      <c r="D25" s="364" t="s">
        <v>272</v>
      </c>
      <c r="E25" s="364" t="s">
        <v>272</v>
      </c>
      <c r="F25" s="364" t="s">
        <v>272</v>
      </c>
      <c r="G25" s="364" t="s">
        <v>272</v>
      </c>
      <c r="H25" s="364" t="s">
        <v>272</v>
      </c>
      <c r="I25" s="364" t="s">
        <v>272</v>
      </c>
      <c r="J25" s="364" t="s">
        <v>272</v>
      </c>
      <c r="K25" s="364" t="s">
        <v>272</v>
      </c>
      <c r="L25" s="364" t="s">
        <v>272</v>
      </c>
      <c r="M25" s="364" t="s">
        <v>272</v>
      </c>
      <c r="N25" s="365" t="s">
        <v>272</v>
      </c>
      <c r="O25" s="364"/>
      <c r="P25" s="360"/>
    </row>
    <row r="26" spans="1:16" ht="16.5">
      <c r="A26" s="371" t="s">
        <v>310</v>
      </c>
      <c r="B26" s="367" t="s">
        <v>311</v>
      </c>
      <c r="C26" s="373" t="s">
        <v>272</v>
      </c>
      <c r="D26" s="364" t="s">
        <v>272</v>
      </c>
      <c r="E26" s="364"/>
      <c r="F26" s="364"/>
      <c r="G26" s="364" t="s">
        <v>272</v>
      </c>
      <c r="H26" s="364"/>
      <c r="I26" s="364" t="s">
        <v>272</v>
      </c>
      <c r="J26" s="364" t="s">
        <v>272</v>
      </c>
      <c r="K26" s="364" t="s">
        <v>272</v>
      </c>
      <c r="L26" s="364"/>
      <c r="M26" s="364"/>
      <c r="N26" s="365" t="s">
        <v>272</v>
      </c>
      <c r="O26" s="364" t="s">
        <v>272</v>
      </c>
      <c r="P26" s="360"/>
    </row>
    <row r="27" spans="1:16" ht="16.5">
      <c r="A27" s="371" t="s">
        <v>312</v>
      </c>
      <c r="B27" s="367" t="s">
        <v>274</v>
      </c>
      <c r="C27" s="373"/>
      <c r="D27" s="364" t="s">
        <v>272</v>
      </c>
      <c r="E27" s="364"/>
      <c r="F27" s="364"/>
      <c r="G27" s="364"/>
      <c r="H27" s="364"/>
      <c r="I27" s="364" t="s">
        <v>272</v>
      </c>
      <c r="J27" s="364"/>
      <c r="K27" s="364"/>
      <c r="L27" s="364"/>
      <c r="M27" s="364"/>
      <c r="N27" s="365"/>
      <c r="O27" s="364"/>
      <c r="P27" s="360"/>
    </row>
    <row r="28" spans="1:16" ht="16.5">
      <c r="A28" s="371" t="s">
        <v>313</v>
      </c>
      <c r="B28" s="367" t="s">
        <v>289</v>
      </c>
      <c r="C28" s="373" t="s">
        <v>272</v>
      </c>
      <c r="D28" s="364" t="s">
        <v>272</v>
      </c>
      <c r="E28" s="364"/>
      <c r="F28" s="364"/>
      <c r="G28" s="364"/>
      <c r="H28" s="364"/>
      <c r="I28" s="364" t="s">
        <v>272</v>
      </c>
      <c r="J28" s="364" t="s">
        <v>272</v>
      </c>
      <c r="K28" s="364" t="s">
        <v>272</v>
      </c>
      <c r="L28" s="364"/>
      <c r="M28" s="364" t="s">
        <v>272</v>
      </c>
      <c r="N28" s="365" t="s">
        <v>272</v>
      </c>
      <c r="O28" s="364"/>
      <c r="P28" s="360"/>
    </row>
    <row r="29" spans="1:16" ht="16.5">
      <c r="A29" s="371" t="s">
        <v>314</v>
      </c>
      <c r="B29" s="367" t="s">
        <v>292</v>
      </c>
      <c r="C29" s="373" t="s">
        <v>272</v>
      </c>
      <c r="D29" s="364" t="s">
        <v>272</v>
      </c>
      <c r="E29" s="364"/>
      <c r="F29" s="364"/>
      <c r="G29" s="364"/>
      <c r="H29" s="364"/>
      <c r="I29" s="364" t="s">
        <v>272</v>
      </c>
      <c r="J29" s="364" t="s">
        <v>272</v>
      </c>
      <c r="K29" s="364" t="s">
        <v>272</v>
      </c>
      <c r="L29" s="364"/>
      <c r="M29" s="364"/>
      <c r="N29" s="365"/>
      <c r="O29" s="364" t="s">
        <v>272</v>
      </c>
      <c r="P29" s="360"/>
    </row>
    <row r="30" spans="1:16" ht="16.5">
      <c r="A30" s="371" t="s">
        <v>315</v>
      </c>
      <c r="B30" s="367" t="s">
        <v>298</v>
      </c>
      <c r="C30" s="373"/>
      <c r="D30" s="364" t="s">
        <v>272</v>
      </c>
      <c r="E30" s="364"/>
      <c r="F30" s="364"/>
      <c r="G30" s="364"/>
      <c r="H30" s="364"/>
      <c r="I30" s="364" t="s">
        <v>272</v>
      </c>
      <c r="J30" s="364" t="s">
        <v>272</v>
      </c>
      <c r="K30" s="364" t="s">
        <v>272</v>
      </c>
      <c r="L30" s="364"/>
      <c r="M30" s="364"/>
      <c r="N30" s="365" t="s">
        <v>272</v>
      </c>
      <c r="O30" s="364"/>
      <c r="P30" s="360"/>
    </row>
    <row r="31" spans="1:16" ht="16.5">
      <c r="A31" s="371" t="s">
        <v>316</v>
      </c>
      <c r="B31" s="367" t="s">
        <v>317</v>
      </c>
      <c r="C31" s="373" t="s">
        <v>272</v>
      </c>
      <c r="D31" s="364" t="s">
        <v>272</v>
      </c>
      <c r="E31" s="364" t="s">
        <v>272</v>
      </c>
      <c r="F31" s="364" t="s">
        <v>272</v>
      </c>
      <c r="G31" s="364" t="s">
        <v>272</v>
      </c>
      <c r="H31" s="364" t="s">
        <v>272</v>
      </c>
      <c r="I31" s="364" t="s">
        <v>272</v>
      </c>
      <c r="J31" s="364" t="s">
        <v>272</v>
      </c>
      <c r="K31" s="364" t="s">
        <v>272</v>
      </c>
      <c r="L31" s="364" t="s">
        <v>272</v>
      </c>
      <c r="M31" s="364" t="s">
        <v>272</v>
      </c>
      <c r="N31" s="365" t="s">
        <v>272</v>
      </c>
      <c r="O31" s="364" t="s">
        <v>272</v>
      </c>
      <c r="P31" s="360"/>
    </row>
    <row r="32" spans="1:16" ht="16.5">
      <c r="A32" s="371" t="s">
        <v>318</v>
      </c>
      <c r="B32" s="367" t="s">
        <v>274</v>
      </c>
      <c r="C32" s="373" t="s">
        <v>272</v>
      </c>
      <c r="D32" s="364" t="s">
        <v>272</v>
      </c>
      <c r="E32" s="364" t="s">
        <v>272</v>
      </c>
      <c r="F32" s="364" t="s">
        <v>272</v>
      </c>
      <c r="G32" s="364" t="s">
        <v>272</v>
      </c>
      <c r="H32" s="364" t="s">
        <v>272</v>
      </c>
      <c r="I32" s="364" t="s">
        <v>272</v>
      </c>
      <c r="J32" s="364" t="s">
        <v>272</v>
      </c>
      <c r="K32" s="364" t="s">
        <v>272</v>
      </c>
      <c r="L32" s="364" t="s">
        <v>272</v>
      </c>
      <c r="M32" s="364" t="s">
        <v>272</v>
      </c>
      <c r="N32" s="365" t="s">
        <v>272</v>
      </c>
      <c r="O32" s="364" t="s">
        <v>272</v>
      </c>
      <c r="P32" s="360"/>
    </row>
    <row r="33" spans="1:16" ht="16.5">
      <c r="A33" s="371" t="s">
        <v>319</v>
      </c>
      <c r="B33" s="367" t="s">
        <v>320</v>
      </c>
      <c r="C33" s="373" t="s">
        <v>272</v>
      </c>
      <c r="D33" s="364" t="s">
        <v>272</v>
      </c>
      <c r="E33" s="364"/>
      <c r="F33" s="364" t="s">
        <v>272</v>
      </c>
      <c r="G33" s="364" t="s">
        <v>272</v>
      </c>
      <c r="H33" s="364"/>
      <c r="I33" s="364" t="s">
        <v>272</v>
      </c>
      <c r="J33" s="364" t="s">
        <v>272</v>
      </c>
      <c r="K33" s="364"/>
      <c r="L33" s="364"/>
      <c r="M33" s="364" t="s">
        <v>272</v>
      </c>
      <c r="N33" s="365"/>
      <c r="O33" s="364"/>
      <c r="P33" s="360"/>
    </row>
    <row r="34" spans="1:16" ht="16.5">
      <c r="A34" s="371" t="s">
        <v>321</v>
      </c>
      <c r="B34" s="367" t="s">
        <v>322</v>
      </c>
      <c r="C34" s="373" t="s">
        <v>272</v>
      </c>
      <c r="D34" s="364" t="s">
        <v>272</v>
      </c>
      <c r="E34" s="364"/>
      <c r="F34" s="364"/>
      <c r="G34" s="364" t="s">
        <v>272</v>
      </c>
      <c r="H34" s="364"/>
      <c r="I34" s="364" t="s">
        <v>272</v>
      </c>
      <c r="J34" s="364" t="s">
        <v>272</v>
      </c>
      <c r="K34" s="364" t="s">
        <v>272</v>
      </c>
      <c r="L34" s="364"/>
      <c r="M34" s="364" t="s">
        <v>272</v>
      </c>
      <c r="N34" s="365" t="s">
        <v>272</v>
      </c>
      <c r="O34" s="364" t="s">
        <v>272</v>
      </c>
      <c r="P34" s="360"/>
    </row>
    <row r="35" spans="1:16" ht="16.5">
      <c r="A35" s="371" t="s">
        <v>323</v>
      </c>
      <c r="B35" s="367" t="s">
        <v>292</v>
      </c>
      <c r="C35" s="373" t="s">
        <v>272</v>
      </c>
      <c r="D35" s="364" t="s">
        <v>272</v>
      </c>
      <c r="E35" s="364"/>
      <c r="F35" s="364"/>
      <c r="G35" s="364" t="s">
        <v>272</v>
      </c>
      <c r="H35" s="364"/>
      <c r="I35" s="364" t="s">
        <v>272</v>
      </c>
      <c r="J35" s="364" t="s">
        <v>272</v>
      </c>
      <c r="K35" s="364" t="s">
        <v>272</v>
      </c>
      <c r="L35" s="364"/>
      <c r="M35" s="364"/>
      <c r="N35" s="365"/>
      <c r="O35" s="364" t="s">
        <v>272</v>
      </c>
      <c r="P35" s="360"/>
    </row>
    <row r="36" spans="1:16" ht="16.5">
      <c r="A36" s="371" t="s">
        <v>324</v>
      </c>
      <c r="B36" s="367" t="s">
        <v>281</v>
      </c>
      <c r="C36" s="373"/>
      <c r="D36" s="364" t="s">
        <v>272</v>
      </c>
      <c r="E36" s="364"/>
      <c r="F36" s="364"/>
      <c r="G36" s="364"/>
      <c r="H36" s="364"/>
      <c r="I36" s="364" t="s">
        <v>272</v>
      </c>
      <c r="J36" s="364" t="s">
        <v>272</v>
      </c>
      <c r="K36" s="364" t="s">
        <v>272</v>
      </c>
      <c r="L36" s="364"/>
      <c r="M36" s="364"/>
      <c r="N36" s="365"/>
      <c r="O36" s="364"/>
      <c r="P36" s="360"/>
    </row>
    <row r="37" spans="1:16" ht="16.5">
      <c r="A37" s="371" t="s">
        <v>325</v>
      </c>
      <c r="B37" s="367" t="s">
        <v>281</v>
      </c>
      <c r="C37" s="373" t="s">
        <v>272</v>
      </c>
      <c r="D37" s="364" t="s">
        <v>272</v>
      </c>
      <c r="E37" s="364" t="s">
        <v>272</v>
      </c>
      <c r="F37" s="364" t="s">
        <v>272</v>
      </c>
      <c r="G37" s="364" t="s">
        <v>272</v>
      </c>
      <c r="H37" s="364" t="s">
        <v>272</v>
      </c>
      <c r="I37" s="364" t="s">
        <v>272</v>
      </c>
      <c r="J37" s="364" t="s">
        <v>272</v>
      </c>
      <c r="K37" s="364" t="s">
        <v>272</v>
      </c>
      <c r="L37" s="364" t="s">
        <v>272</v>
      </c>
      <c r="M37" s="364" t="s">
        <v>272</v>
      </c>
      <c r="N37" s="365" t="s">
        <v>272</v>
      </c>
      <c r="O37" s="364"/>
      <c r="P37" s="360"/>
    </row>
    <row r="38" spans="1:16" ht="16.5">
      <c r="A38" s="371" t="s">
        <v>326</v>
      </c>
      <c r="B38" s="367" t="s">
        <v>289</v>
      </c>
      <c r="C38" s="373"/>
      <c r="D38" s="364" t="s">
        <v>272</v>
      </c>
      <c r="E38" s="364"/>
      <c r="F38" s="364"/>
      <c r="G38" s="364"/>
      <c r="H38" s="364"/>
      <c r="I38" s="364" t="s">
        <v>272</v>
      </c>
      <c r="J38" s="364"/>
      <c r="K38" s="364"/>
      <c r="L38" s="364"/>
      <c r="M38" s="364"/>
      <c r="N38" s="365"/>
      <c r="O38" s="364"/>
      <c r="P38" s="361"/>
    </row>
    <row r="39" spans="1:16" ht="16.5">
      <c r="A39" s="371" t="s">
        <v>327</v>
      </c>
      <c r="B39" s="367" t="s">
        <v>317</v>
      </c>
      <c r="C39" s="373" t="s">
        <v>272</v>
      </c>
      <c r="D39" s="364" t="s">
        <v>272</v>
      </c>
      <c r="E39" s="364"/>
      <c r="F39" s="364"/>
      <c r="G39" s="364" t="s">
        <v>272</v>
      </c>
      <c r="H39" s="364" t="s">
        <v>272</v>
      </c>
      <c r="I39" s="364" t="s">
        <v>272</v>
      </c>
      <c r="J39" s="364" t="s">
        <v>272</v>
      </c>
      <c r="K39" s="364" t="s">
        <v>272</v>
      </c>
      <c r="L39" s="364"/>
      <c r="M39" s="364"/>
      <c r="N39" s="365" t="s">
        <v>272</v>
      </c>
      <c r="O39" s="364" t="s">
        <v>272</v>
      </c>
      <c r="P39" s="361"/>
    </row>
    <row r="40" spans="1:16" ht="16.5">
      <c r="A40" s="371" t="s">
        <v>328</v>
      </c>
      <c r="B40" s="367" t="s">
        <v>329</v>
      </c>
      <c r="C40" s="373" t="s">
        <v>272</v>
      </c>
      <c r="D40" s="364" t="s">
        <v>272</v>
      </c>
      <c r="E40" s="364"/>
      <c r="F40" s="364"/>
      <c r="G40" s="364" t="s">
        <v>272</v>
      </c>
      <c r="H40" s="364" t="s">
        <v>272</v>
      </c>
      <c r="I40" s="364" t="s">
        <v>272</v>
      </c>
      <c r="J40" s="364" t="s">
        <v>272</v>
      </c>
      <c r="K40" s="364" t="s">
        <v>272</v>
      </c>
      <c r="L40" s="364"/>
      <c r="M40" s="364" t="s">
        <v>272</v>
      </c>
      <c r="N40" s="365"/>
      <c r="O40" s="364" t="s">
        <v>272</v>
      </c>
      <c r="P40" s="361"/>
    </row>
    <row r="41" spans="1:16" ht="16.5">
      <c r="A41" s="371" t="s">
        <v>330</v>
      </c>
      <c r="B41" s="367" t="s">
        <v>298</v>
      </c>
      <c r="C41" s="373" t="s">
        <v>272</v>
      </c>
      <c r="D41" s="364"/>
      <c r="E41" s="364"/>
      <c r="F41" s="364"/>
      <c r="G41" s="364"/>
      <c r="H41" s="364"/>
      <c r="I41" s="364" t="s">
        <v>272</v>
      </c>
      <c r="J41" s="364" t="s">
        <v>272</v>
      </c>
      <c r="K41" s="364" t="s">
        <v>272</v>
      </c>
      <c r="L41" s="364"/>
      <c r="M41" s="364"/>
      <c r="N41" s="365" t="s">
        <v>272</v>
      </c>
      <c r="O41" s="364"/>
      <c r="P41" s="361"/>
    </row>
    <row r="42" spans="1:16" ht="16.5">
      <c r="A42" s="371" t="s">
        <v>331</v>
      </c>
      <c r="B42" s="367" t="s">
        <v>289</v>
      </c>
      <c r="C42" s="373" t="s">
        <v>272</v>
      </c>
      <c r="D42" s="364" t="s">
        <v>272</v>
      </c>
      <c r="E42" s="364" t="s">
        <v>272</v>
      </c>
      <c r="F42" s="364" t="s">
        <v>272</v>
      </c>
      <c r="G42" s="364" t="s">
        <v>272</v>
      </c>
      <c r="H42" s="364" t="s">
        <v>272</v>
      </c>
      <c r="I42" s="364" t="s">
        <v>272</v>
      </c>
      <c r="J42" s="364" t="s">
        <v>272</v>
      </c>
      <c r="K42" s="364" t="s">
        <v>272</v>
      </c>
      <c r="L42" s="364" t="s">
        <v>272</v>
      </c>
      <c r="M42" s="364" t="s">
        <v>272</v>
      </c>
      <c r="N42" s="365" t="s">
        <v>272</v>
      </c>
      <c r="O42" s="364"/>
      <c r="P42" s="361"/>
    </row>
    <row r="43" spans="1:16" ht="16.5">
      <c r="A43" s="371" t="s">
        <v>332</v>
      </c>
      <c r="B43" s="367" t="s">
        <v>285</v>
      </c>
      <c r="C43" s="373" t="s">
        <v>272</v>
      </c>
      <c r="D43" s="364" t="s">
        <v>272</v>
      </c>
      <c r="E43" s="364" t="s">
        <v>272</v>
      </c>
      <c r="F43" s="364" t="s">
        <v>272</v>
      </c>
      <c r="G43" s="364" t="s">
        <v>272</v>
      </c>
      <c r="H43" s="364" t="s">
        <v>272</v>
      </c>
      <c r="I43" s="364" t="s">
        <v>272</v>
      </c>
      <c r="J43" s="364" t="s">
        <v>272</v>
      </c>
      <c r="K43" s="364" t="s">
        <v>272</v>
      </c>
      <c r="L43" s="364" t="s">
        <v>272</v>
      </c>
      <c r="M43" s="364" t="s">
        <v>272</v>
      </c>
      <c r="N43" s="365" t="s">
        <v>272</v>
      </c>
      <c r="O43" s="364"/>
      <c r="P43" s="361"/>
    </row>
    <row r="44" spans="1:16" ht="16.5">
      <c r="A44" s="371" t="s">
        <v>333</v>
      </c>
      <c r="B44" s="367" t="s">
        <v>317</v>
      </c>
      <c r="C44" s="373" t="s">
        <v>272</v>
      </c>
      <c r="D44" s="364" t="s">
        <v>272</v>
      </c>
      <c r="E44" s="364"/>
      <c r="F44" s="364"/>
      <c r="G44" s="364" t="s">
        <v>272</v>
      </c>
      <c r="H44" s="364"/>
      <c r="I44" s="364" t="s">
        <v>272</v>
      </c>
      <c r="J44" s="364" t="s">
        <v>272</v>
      </c>
      <c r="K44" s="364" t="s">
        <v>272</v>
      </c>
      <c r="L44" s="364"/>
      <c r="M44" s="364"/>
      <c r="N44" s="365"/>
      <c r="O44" s="364" t="s">
        <v>272</v>
      </c>
      <c r="P44" s="361"/>
    </row>
    <row r="45" spans="1:16" ht="16.5">
      <c r="A45" s="371" t="s">
        <v>334</v>
      </c>
      <c r="B45" s="367" t="s">
        <v>335</v>
      </c>
      <c r="C45" s="373" t="s">
        <v>272</v>
      </c>
      <c r="D45" s="364" t="s">
        <v>272</v>
      </c>
      <c r="E45" s="364"/>
      <c r="F45" s="363" t="s">
        <v>272</v>
      </c>
      <c r="G45" s="364" t="s">
        <v>272</v>
      </c>
      <c r="H45" s="364"/>
      <c r="I45" s="364" t="s">
        <v>272</v>
      </c>
      <c r="J45" s="364" t="s">
        <v>272</v>
      </c>
      <c r="K45" s="364"/>
      <c r="L45" s="364"/>
      <c r="M45" s="364" t="s">
        <v>272</v>
      </c>
      <c r="N45" s="365"/>
      <c r="O45" s="364"/>
      <c r="P45" s="361"/>
    </row>
    <row r="46" spans="1:16" ht="16.5">
      <c r="A46" s="371" t="s">
        <v>336</v>
      </c>
      <c r="B46" s="367" t="s">
        <v>337</v>
      </c>
      <c r="C46" s="373" t="s">
        <v>272</v>
      </c>
      <c r="D46" s="364" t="s">
        <v>272</v>
      </c>
      <c r="E46" s="364" t="s">
        <v>272</v>
      </c>
      <c r="F46" s="364" t="s">
        <v>272</v>
      </c>
      <c r="G46" s="364" t="s">
        <v>272</v>
      </c>
      <c r="H46" s="364" t="s">
        <v>272</v>
      </c>
      <c r="I46" s="364" t="s">
        <v>272</v>
      </c>
      <c r="J46" s="364" t="s">
        <v>272</v>
      </c>
      <c r="K46" s="364" t="s">
        <v>272</v>
      </c>
      <c r="L46" s="364" t="s">
        <v>272</v>
      </c>
      <c r="M46" s="364" t="s">
        <v>272</v>
      </c>
      <c r="N46" s="365" t="s">
        <v>272</v>
      </c>
      <c r="O46" s="369" t="s">
        <v>338</v>
      </c>
      <c r="P46" s="361"/>
    </row>
  </sheetData>
  <mergeCells count="1">
    <mergeCell ref="A1:O1"/>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7B20F9-710B-4B2F-8597-93B1BF391B26}">
  <dimension ref="A1:G21"/>
  <sheetViews>
    <sheetView workbookViewId="0">
      <selection activeCell="F7" sqref="F7"/>
    </sheetView>
  </sheetViews>
  <sheetFormatPr defaultRowHeight="12.75"/>
  <cols>
    <col min="4" max="4" width="23.42578125" customWidth="1"/>
    <col min="7" max="7" width="43.42578125" customWidth="1"/>
  </cols>
  <sheetData>
    <row r="1" spans="1:7" ht="16.5">
      <c r="A1" s="384"/>
      <c r="B1" s="385"/>
      <c r="C1" s="385"/>
      <c r="D1" s="393"/>
      <c r="E1" s="393"/>
      <c r="F1" s="393"/>
      <c r="G1" s="392" t="s">
        <v>339</v>
      </c>
    </row>
    <row r="2" spans="1:7" ht="16.5">
      <c r="A2" s="387"/>
      <c r="B2" s="385"/>
      <c r="C2" s="385"/>
      <c r="D2" s="386"/>
      <c r="E2" s="385"/>
      <c r="F2" s="385"/>
      <c r="G2" s="392" t="s">
        <v>340</v>
      </c>
    </row>
    <row r="3" spans="1:7" ht="15">
      <c r="A3" s="389"/>
      <c r="B3" s="389"/>
      <c r="C3" s="389"/>
      <c r="D3" s="389"/>
      <c r="E3" s="389"/>
      <c r="F3" s="389"/>
      <c r="G3" s="389"/>
    </row>
    <row r="4" spans="1:7" ht="15">
      <c r="A4" s="391"/>
      <c r="B4" s="391"/>
      <c r="C4" s="391"/>
      <c r="D4" s="391"/>
      <c r="E4" s="391"/>
      <c r="F4" s="391"/>
      <c r="G4" s="391"/>
    </row>
    <row r="5" spans="1:7" ht="19.5">
      <c r="A5" s="381" t="s">
        <v>341</v>
      </c>
      <c r="B5" s="394"/>
      <c r="C5" s="394"/>
      <c r="D5" s="394"/>
      <c r="E5" s="394"/>
      <c r="F5" s="394"/>
      <c r="G5" s="394"/>
    </row>
    <row r="8" spans="1:7" ht="15.75">
      <c r="A8" s="382"/>
      <c r="B8" s="382"/>
      <c r="C8" s="390" t="s">
        <v>96</v>
      </c>
      <c r="D8" s="390" t="s">
        <v>80</v>
      </c>
      <c r="E8" s="382"/>
      <c r="F8" s="382"/>
      <c r="G8" s="382"/>
    </row>
    <row r="9" spans="1:7" ht="15">
      <c r="A9" s="382"/>
      <c r="B9" s="382"/>
      <c r="C9" s="388" t="s">
        <v>132</v>
      </c>
      <c r="D9" s="383" t="s">
        <v>342</v>
      </c>
      <c r="E9" s="382"/>
      <c r="F9" s="382"/>
      <c r="G9" s="382"/>
    </row>
    <row r="10" spans="1:7" ht="30">
      <c r="A10" s="382"/>
      <c r="B10" s="382"/>
      <c r="C10" s="388" t="s">
        <v>343</v>
      </c>
      <c r="D10" s="383" t="s">
        <v>344</v>
      </c>
      <c r="E10" s="382"/>
      <c r="F10" s="382"/>
      <c r="G10" s="382"/>
    </row>
    <row r="11" spans="1:7" ht="15">
      <c r="A11" s="382"/>
      <c r="B11" s="382"/>
      <c r="C11" s="388" t="s">
        <v>345</v>
      </c>
      <c r="D11" s="383" t="s">
        <v>346</v>
      </c>
      <c r="E11" s="382"/>
      <c r="F11" s="382"/>
      <c r="G11" s="382"/>
    </row>
    <row r="12" spans="1:7" ht="15">
      <c r="A12" s="382"/>
      <c r="B12" s="382"/>
      <c r="C12" s="388" t="s">
        <v>347</v>
      </c>
      <c r="D12" s="383" t="s">
        <v>348</v>
      </c>
      <c r="E12" s="382"/>
      <c r="F12" s="382"/>
      <c r="G12" s="382"/>
    </row>
    <row r="13" spans="1:7" ht="15">
      <c r="A13" s="382"/>
      <c r="B13" s="382"/>
      <c r="C13" s="388" t="s">
        <v>349</v>
      </c>
      <c r="D13" s="383" t="s">
        <v>350</v>
      </c>
      <c r="E13" s="382"/>
      <c r="F13" s="382"/>
      <c r="G13" s="382"/>
    </row>
    <row r="14" spans="1:7" ht="30">
      <c r="A14" s="382"/>
      <c r="B14" s="382"/>
      <c r="C14" s="388" t="s">
        <v>351</v>
      </c>
      <c r="D14" s="383" t="s">
        <v>352</v>
      </c>
      <c r="E14" s="382"/>
      <c r="F14" s="382"/>
      <c r="G14" s="382"/>
    </row>
    <row r="15" spans="1:7" ht="30">
      <c r="A15" s="382"/>
      <c r="B15" s="382"/>
      <c r="C15" s="388" t="s">
        <v>353</v>
      </c>
      <c r="D15" s="383" t="s">
        <v>354</v>
      </c>
      <c r="E15" s="382"/>
      <c r="F15" s="382"/>
      <c r="G15" s="382"/>
    </row>
    <row r="16" spans="1:7" ht="15">
      <c r="A16" s="382"/>
      <c r="B16" s="382"/>
      <c r="C16" s="388" t="s">
        <v>355</v>
      </c>
      <c r="D16" s="383" t="s">
        <v>356</v>
      </c>
      <c r="E16" s="382"/>
      <c r="F16" s="382"/>
      <c r="G16" s="382"/>
    </row>
    <row r="17" spans="3:4" ht="15">
      <c r="C17" s="388" t="s">
        <v>357</v>
      </c>
      <c r="D17" s="383" t="s">
        <v>358</v>
      </c>
    </row>
    <row r="18" spans="3:4" ht="15">
      <c r="C18" s="388" t="s">
        <v>359</v>
      </c>
      <c r="D18" s="383" t="s">
        <v>360</v>
      </c>
    </row>
    <row r="19" spans="3:4" ht="15">
      <c r="C19" s="388" t="s">
        <v>361</v>
      </c>
      <c r="D19" s="383" t="s">
        <v>362</v>
      </c>
    </row>
    <row r="20" spans="3:4" ht="30">
      <c r="C20" s="388" t="s">
        <v>363</v>
      </c>
      <c r="D20" s="383" t="s">
        <v>364</v>
      </c>
    </row>
    <row r="21" spans="3:4" ht="15">
      <c r="C21" s="388" t="s">
        <v>365</v>
      </c>
      <c r="D21" s="383" t="s">
        <v>260</v>
      </c>
    </row>
  </sheetData>
  <mergeCells count="1">
    <mergeCell ref="A5:G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M32"/>
  <sheetViews>
    <sheetView view="pageLayout" zoomScaleNormal="100" workbookViewId="0">
      <selection activeCell="B9" sqref="B9"/>
    </sheetView>
  </sheetViews>
  <sheetFormatPr defaultRowHeight="12.75"/>
  <cols>
    <col min="1" max="1" width="3.7109375" style="12" customWidth="1"/>
    <col min="2" max="2" width="17.7109375" style="12" customWidth="1"/>
    <col min="3" max="3" width="9.7109375" style="12" customWidth="1"/>
    <col min="4" max="4" width="10.7109375" style="12" customWidth="1"/>
    <col min="5" max="5" width="12.7109375" style="12" customWidth="1"/>
    <col min="6" max="6" width="33.7109375" style="12" customWidth="1"/>
    <col min="7" max="8" width="5" style="12" customWidth="1"/>
    <col min="9" max="10" width="12.7109375" style="12" customWidth="1"/>
    <col min="11" max="11" width="1.7109375" style="12" customWidth="1"/>
    <col min="12" max="12" width="15.28515625" style="12" customWidth="1"/>
    <col min="13" max="13" width="1.7109375" style="12" customWidth="1"/>
    <col min="14" max="16384" width="9.140625" style="12"/>
  </cols>
  <sheetData>
    <row r="1" spans="1:12" ht="18.75">
      <c r="A1" s="286" t="s">
        <v>46</v>
      </c>
      <c r="B1" s="286"/>
      <c r="C1" s="286"/>
      <c r="D1" s="286"/>
      <c r="E1" s="286"/>
      <c r="F1" s="286"/>
      <c r="G1" s="286"/>
      <c r="H1" s="286"/>
      <c r="I1" s="286"/>
      <c r="J1" s="286"/>
      <c r="K1" s="286"/>
      <c r="L1" s="286"/>
    </row>
    <row r="2" spans="1:12" ht="26.25" customHeight="1">
      <c r="A2" s="287" t="s">
        <v>168</v>
      </c>
      <c r="B2" s="287"/>
      <c r="C2" s="287"/>
      <c r="D2" s="287"/>
      <c r="E2" s="287"/>
      <c r="F2" s="287"/>
      <c r="G2" s="287"/>
      <c r="H2" s="287"/>
      <c r="I2" s="287"/>
      <c r="J2" s="287"/>
      <c r="K2" s="287"/>
      <c r="L2" s="287"/>
    </row>
    <row r="3" spans="1:12" ht="15.75" customHeight="1">
      <c r="A3" s="289" t="s">
        <v>238</v>
      </c>
      <c r="B3" s="289"/>
      <c r="C3" s="288"/>
      <c r="D3" s="288"/>
      <c r="E3" s="141" t="s">
        <v>152</v>
      </c>
      <c r="F3" s="142"/>
      <c r="G3" s="142"/>
      <c r="H3" s="142"/>
      <c r="I3" s="142"/>
      <c r="J3" s="142"/>
      <c r="K3" s="142"/>
      <c r="L3" s="142"/>
    </row>
    <row r="4" spans="1:12" ht="15.75" customHeight="1">
      <c r="A4" s="69" t="s">
        <v>245</v>
      </c>
      <c r="B4" s="69"/>
      <c r="C4" s="69"/>
      <c r="D4" s="71"/>
      <c r="E4" s="70"/>
      <c r="F4" s="70"/>
      <c r="G4" s="70"/>
      <c r="H4" s="143"/>
      <c r="I4" s="144"/>
      <c r="J4" s="144"/>
      <c r="K4" s="144"/>
      <c r="L4" s="144"/>
    </row>
    <row r="5" spans="1:12" ht="15.75" customHeight="1">
      <c r="A5" s="69" t="s">
        <v>246</v>
      </c>
      <c r="B5" s="69"/>
      <c r="C5" s="69"/>
      <c r="D5" s="69"/>
      <c r="E5" s="113"/>
      <c r="F5" s="262"/>
      <c r="G5" s="69"/>
      <c r="H5" s="142"/>
      <c r="I5" s="142"/>
      <c r="J5" s="142"/>
      <c r="K5" s="142"/>
      <c r="L5" s="68" t="s">
        <v>47</v>
      </c>
    </row>
    <row r="6" spans="1:12" ht="27" customHeight="1">
      <c r="A6" s="290" t="s">
        <v>150</v>
      </c>
      <c r="B6" s="291"/>
      <c r="C6" s="291"/>
      <c r="D6" s="291"/>
      <c r="E6" s="291"/>
      <c r="F6" s="291"/>
      <c r="G6" s="291"/>
      <c r="H6" s="291"/>
      <c r="I6" s="291"/>
      <c r="J6" s="291"/>
      <c r="K6" s="291"/>
      <c r="L6" s="291"/>
    </row>
    <row r="7" spans="1:12">
      <c r="A7" s="147" t="s">
        <v>48</v>
      </c>
      <c r="B7" s="147"/>
      <c r="C7" s="148" t="s">
        <v>49</v>
      </c>
      <c r="D7" s="149" t="s">
        <v>50</v>
      </c>
      <c r="E7" s="149" t="s">
        <v>125</v>
      </c>
      <c r="F7" s="149" t="s">
        <v>51</v>
      </c>
      <c r="G7" s="150" t="s">
        <v>156</v>
      </c>
      <c r="H7" s="151"/>
      <c r="I7" s="152" t="s">
        <v>52</v>
      </c>
      <c r="J7" s="153"/>
      <c r="K7" s="282" t="s">
        <v>53</v>
      </c>
      <c r="L7" s="283"/>
    </row>
    <row r="8" spans="1:12">
      <c r="A8" s="155" t="s">
        <v>54</v>
      </c>
      <c r="B8" s="155" t="s">
        <v>55</v>
      </c>
      <c r="C8" s="156" t="s">
        <v>56</v>
      </c>
      <c r="D8" s="157" t="s">
        <v>57</v>
      </c>
      <c r="E8" s="157" t="s">
        <v>153</v>
      </c>
      <c r="F8" s="158" t="s">
        <v>134</v>
      </c>
      <c r="G8" s="158" t="s">
        <v>154</v>
      </c>
      <c r="H8" s="158" t="s">
        <v>155</v>
      </c>
      <c r="I8" s="149" t="s">
        <v>247</v>
      </c>
      <c r="J8" s="159" t="s">
        <v>58</v>
      </c>
      <c r="K8" s="160"/>
      <c r="L8" s="161" t="s">
        <v>59</v>
      </c>
    </row>
    <row r="9" spans="1:12" ht="20.100000000000001" customHeight="1">
      <c r="A9" s="163" t="s">
        <v>60</v>
      </c>
      <c r="B9" s="164"/>
      <c r="C9" s="127"/>
      <c r="D9" s="126"/>
      <c r="E9" s="165"/>
      <c r="F9" s="165"/>
      <c r="G9" s="165"/>
      <c r="H9" s="165"/>
      <c r="I9" s="166"/>
      <c r="J9" s="166"/>
      <c r="K9" s="284"/>
      <c r="L9" s="285"/>
    </row>
    <row r="10" spans="1:12" ht="20.100000000000001" customHeight="1">
      <c r="A10" s="124" t="s">
        <v>61</v>
      </c>
      <c r="B10" s="165"/>
      <c r="C10" s="127"/>
      <c r="D10" s="126"/>
      <c r="E10" s="165"/>
      <c r="F10" s="165"/>
      <c r="G10" s="165"/>
      <c r="H10" s="165"/>
      <c r="I10" s="166"/>
      <c r="J10" s="166"/>
      <c r="K10" s="284"/>
      <c r="L10" s="285"/>
    </row>
    <row r="11" spans="1:12" ht="20.100000000000001" customHeight="1">
      <c r="A11" s="124" t="s">
        <v>62</v>
      </c>
      <c r="B11" s="165"/>
      <c r="C11" s="127"/>
      <c r="D11" s="126"/>
      <c r="E11" s="165"/>
      <c r="F11" s="165"/>
      <c r="G11" s="165"/>
      <c r="H11" s="165"/>
      <c r="I11" s="166"/>
      <c r="J11" s="166"/>
      <c r="K11" s="284"/>
      <c r="L11" s="285"/>
    </row>
    <row r="12" spans="1:12" ht="20.100000000000001" customHeight="1">
      <c r="A12" s="124" t="s">
        <v>63</v>
      </c>
      <c r="B12" s="165"/>
      <c r="C12" s="127"/>
      <c r="D12" s="126"/>
      <c r="E12" s="165"/>
      <c r="F12" s="165"/>
      <c r="G12" s="165"/>
      <c r="H12" s="165"/>
      <c r="I12" s="166"/>
      <c r="J12" s="166"/>
      <c r="K12" s="284"/>
      <c r="L12" s="285"/>
    </row>
    <row r="13" spans="1:12" ht="20.100000000000001" customHeight="1">
      <c r="A13" s="124" t="s">
        <v>64</v>
      </c>
      <c r="B13" s="165"/>
      <c r="C13" s="127"/>
      <c r="D13" s="126"/>
      <c r="E13" s="165"/>
      <c r="F13" s="165"/>
      <c r="G13" s="165"/>
      <c r="H13" s="165"/>
      <c r="I13" s="166"/>
      <c r="J13" s="166"/>
      <c r="K13" s="284"/>
      <c r="L13" s="285"/>
    </row>
    <row r="14" spans="1:12" ht="20.100000000000001" customHeight="1">
      <c r="A14" s="124" t="s">
        <v>65</v>
      </c>
      <c r="B14" s="165"/>
      <c r="C14" s="127"/>
      <c r="D14" s="126"/>
      <c r="E14" s="165"/>
      <c r="F14" s="165"/>
      <c r="G14" s="165"/>
      <c r="H14" s="165"/>
      <c r="I14" s="166"/>
      <c r="J14" s="166"/>
      <c r="K14" s="284"/>
      <c r="L14" s="285"/>
    </row>
    <row r="15" spans="1:12" ht="20.100000000000001" customHeight="1">
      <c r="A15" s="124" t="s">
        <v>66</v>
      </c>
      <c r="B15" s="165"/>
      <c r="C15" s="127"/>
      <c r="D15" s="126"/>
      <c r="E15" s="165"/>
      <c r="F15" s="165"/>
      <c r="G15" s="165"/>
      <c r="H15" s="165"/>
      <c r="I15" s="166"/>
      <c r="J15" s="166"/>
      <c r="K15" s="284"/>
      <c r="L15" s="285"/>
    </row>
    <row r="16" spans="1:12" ht="20.100000000000001" customHeight="1">
      <c r="A16" s="124" t="s">
        <v>67</v>
      </c>
      <c r="B16" s="165"/>
      <c r="C16" s="127"/>
      <c r="D16" s="126"/>
      <c r="E16" s="165"/>
      <c r="F16" s="165"/>
      <c r="G16" s="165"/>
      <c r="H16" s="165"/>
      <c r="I16" s="166"/>
      <c r="J16" s="166"/>
      <c r="K16" s="284"/>
      <c r="L16" s="285"/>
    </row>
    <row r="17" spans="1:13" ht="20.100000000000001" customHeight="1">
      <c r="A17" s="124" t="s">
        <v>68</v>
      </c>
      <c r="B17" s="165"/>
      <c r="C17" s="127"/>
      <c r="D17" s="126"/>
      <c r="E17" s="165"/>
      <c r="F17" s="165"/>
      <c r="G17" s="165"/>
      <c r="H17" s="165"/>
      <c r="I17" s="166"/>
      <c r="J17" s="166"/>
      <c r="K17" s="284"/>
      <c r="L17" s="285"/>
    </row>
    <row r="18" spans="1:13" ht="20.100000000000001" customHeight="1">
      <c r="A18" s="124" t="s">
        <v>69</v>
      </c>
      <c r="B18" s="165"/>
      <c r="C18" s="127"/>
      <c r="D18" s="126"/>
      <c r="E18" s="165"/>
      <c r="F18" s="165"/>
      <c r="G18" s="165"/>
      <c r="H18" s="165"/>
      <c r="I18" s="166"/>
      <c r="J18" s="166"/>
      <c r="K18" s="284"/>
      <c r="L18" s="285"/>
    </row>
    <row r="19" spans="1:13" ht="20.100000000000001" customHeight="1">
      <c r="A19" s="124" t="s">
        <v>70</v>
      </c>
      <c r="B19" s="165"/>
      <c r="C19" s="127"/>
      <c r="D19" s="126"/>
      <c r="E19" s="165"/>
      <c r="F19" s="165"/>
      <c r="G19" s="165"/>
      <c r="H19" s="165"/>
      <c r="I19" s="166"/>
      <c r="J19" s="166"/>
      <c r="K19" s="284"/>
      <c r="L19" s="285"/>
    </row>
    <row r="20" spans="1:13" ht="20.100000000000001" customHeight="1">
      <c r="A20" s="124" t="s">
        <v>71</v>
      </c>
      <c r="B20" s="165"/>
      <c r="C20" s="127"/>
      <c r="D20" s="126"/>
      <c r="E20" s="165"/>
      <c r="F20" s="165"/>
      <c r="G20" s="165"/>
      <c r="H20" s="165"/>
      <c r="I20" s="166"/>
      <c r="J20" s="166"/>
      <c r="K20" s="284"/>
      <c r="L20" s="285"/>
    </row>
    <row r="21" spans="1:13" ht="20.100000000000001" customHeight="1">
      <c r="A21" s="124" t="s">
        <v>72</v>
      </c>
      <c r="B21" s="165"/>
      <c r="C21" s="127"/>
      <c r="D21" s="126"/>
      <c r="E21" s="165"/>
      <c r="F21" s="165"/>
      <c r="G21" s="165"/>
      <c r="H21" s="165"/>
      <c r="I21" s="166"/>
      <c r="J21" s="166"/>
      <c r="K21" s="284"/>
      <c r="L21" s="285"/>
    </row>
    <row r="22" spans="1:13" ht="20.100000000000001" customHeight="1">
      <c r="A22" s="124" t="s">
        <v>73</v>
      </c>
      <c r="B22" s="165"/>
      <c r="C22" s="127"/>
      <c r="D22" s="126"/>
      <c r="E22" s="165"/>
      <c r="F22" s="165"/>
      <c r="G22" s="165"/>
      <c r="H22" s="165"/>
      <c r="I22" s="166"/>
      <c r="J22" s="166"/>
      <c r="K22" s="284"/>
      <c r="L22" s="285"/>
    </row>
    <row r="23" spans="1:13" ht="20.100000000000001" customHeight="1">
      <c r="A23" s="124" t="s">
        <v>74</v>
      </c>
      <c r="B23" s="165"/>
      <c r="C23" s="127"/>
      <c r="D23" s="126"/>
      <c r="E23" s="165"/>
      <c r="F23" s="165"/>
      <c r="G23" s="165"/>
      <c r="H23" s="165"/>
      <c r="I23" s="166"/>
      <c r="J23" s="166"/>
      <c r="K23" s="284"/>
      <c r="L23" s="285"/>
    </row>
    <row r="24" spans="1:13" ht="20.100000000000001" customHeight="1">
      <c r="A24" s="124" t="s">
        <v>75</v>
      </c>
      <c r="B24" s="165"/>
      <c r="C24" s="127"/>
      <c r="D24" s="126"/>
      <c r="E24" s="165"/>
      <c r="F24" s="165"/>
      <c r="G24" s="165"/>
      <c r="H24" s="165"/>
      <c r="I24" s="166"/>
      <c r="J24" s="166"/>
      <c r="K24" s="284"/>
      <c r="L24" s="285"/>
    </row>
    <row r="25" spans="1:13" ht="20.25" customHeight="1">
      <c r="A25" s="169"/>
      <c r="B25" s="169"/>
      <c r="C25" s="170" t="s">
        <v>167</v>
      </c>
      <c r="D25" s="171"/>
      <c r="E25" s="171"/>
      <c r="F25" s="171"/>
      <c r="G25" s="171"/>
      <c r="H25" s="171"/>
      <c r="I25" s="172"/>
      <c r="J25" s="172"/>
      <c r="K25" s="173" t="s">
        <v>132</v>
      </c>
      <c r="L25" s="174">
        <f>SUM(K9:L24)</f>
        <v>0</v>
      </c>
      <c r="M25" s="137"/>
    </row>
    <row r="26" spans="1:13" ht="15">
      <c r="A26" s="177" t="s">
        <v>151</v>
      </c>
      <c r="B26" s="144"/>
      <c r="C26" s="178"/>
      <c r="D26" s="178"/>
      <c r="E26" s="178"/>
      <c r="F26" s="178"/>
      <c r="G26" s="178"/>
      <c r="H26" s="178"/>
      <c r="I26" s="178"/>
      <c r="J26" s="178"/>
      <c r="K26" s="178"/>
      <c r="L26" s="178"/>
    </row>
    <row r="27" spans="1:13" ht="24.75" customHeight="1">
      <c r="A27" s="292" t="s">
        <v>165</v>
      </c>
      <c r="B27" s="291"/>
      <c r="C27" s="291"/>
      <c r="D27" s="291"/>
      <c r="E27" s="291"/>
      <c r="F27" s="291"/>
      <c r="G27" s="291"/>
      <c r="H27" s="291"/>
      <c r="I27" s="291"/>
      <c r="J27" s="291"/>
      <c r="K27" s="291"/>
      <c r="L27" s="291"/>
    </row>
    <row r="28" spans="1:13" ht="12.75" customHeight="1">
      <c r="A28" s="293" t="s">
        <v>166</v>
      </c>
      <c r="B28" s="293"/>
      <c r="C28" s="293"/>
      <c r="D28" s="293"/>
      <c r="E28" s="293"/>
      <c r="F28" s="293"/>
      <c r="G28" s="293"/>
      <c r="H28" s="293"/>
      <c r="I28" s="293"/>
      <c r="J28" s="293"/>
      <c r="K28" s="293"/>
      <c r="L28" s="293"/>
    </row>
    <row r="29" spans="1:13" ht="20.25" customHeight="1">
      <c r="A29" s="179">
        <v>1</v>
      </c>
      <c r="B29" s="68" t="s">
        <v>144</v>
      </c>
      <c r="C29" s="143"/>
      <c r="D29" s="143"/>
      <c r="E29" s="143"/>
      <c r="F29" s="143"/>
      <c r="G29" s="143"/>
      <c r="H29" s="143"/>
      <c r="I29" s="143"/>
      <c r="J29" s="143"/>
      <c r="K29" s="143"/>
      <c r="L29" s="143"/>
    </row>
    <row r="30" spans="1:13">
      <c r="B30" s="281" t="s">
        <v>239</v>
      </c>
      <c r="C30" s="281"/>
      <c r="D30" s="281"/>
      <c r="E30" s="281"/>
      <c r="F30" s="281"/>
    </row>
    <row r="31" spans="1:13">
      <c r="C31" s="12" t="s">
        <v>226</v>
      </c>
    </row>
    <row r="32" spans="1:13">
      <c r="A32" s="12" t="s">
        <v>226</v>
      </c>
    </row>
  </sheetData>
  <mergeCells count="25">
    <mergeCell ref="K21:L21"/>
    <mergeCell ref="K22:L22"/>
    <mergeCell ref="K23:L23"/>
    <mergeCell ref="K19:L19"/>
    <mergeCell ref="A1:L1"/>
    <mergeCell ref="A2:L2"/>
    <mergeCell ref="C3:D3"/>
    <mergeCell ref="A3:B3"/>
    <mergeCell ref="A6:L6"/>
    <mergeCell ref="B30:F30"/>
    <mergeCell ref="K7:L7"/>
    <mergeCell ref="K12:L12"/>
    <mergeCell ref="K13:L13"/>
    <mergeCell ref="K14:L14"/>
    <mergeCell ref="A27:L27"/>
    <mergeCell ref="A28:L28"/>
    <mergeCell ref="K9:L9"/>
    <mergeCell ref="K10:L10"/>
    <mergeCell ref="K11:L11"/>
    <mergeCell ref="K15:L15"/>
    <mergeCell ref="K16:L16"/>
    <mergeCell ref="K17:L17"/>
    <mergeCell ref="K18:L18"/>
    <mergeCell ref="K24:L24"/>
    <mergeCell ref="K20:L20"/>
  </mergeCells>
  <phoneticPr fontId="23" type="noConversion"/>
  <pageMargins left="0.42" right="0.21" top="0.56000000000000005" bottom="0.25" header="0.42" footer="0.25"/>
  <pageSetup scale="95" orientation="landscape" horizontalDpi="300" verticalDpi="300" r:id="rId1"/>
  <headerFooter alignWithMargins="0">
    <oddHeader>&amp;C&amp;"Times New Roman,Regular"&amp;8VERMONT AGENCY OF EDUCATION</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29"/>
  <sheetViews>
    <sheetView view="pageLayout" zoomScaleNormal="100" workbookViewId="0">
      <selection activeCell="F9" sqref="F9"/>
    </sheetView>
  </sheetViews>
  <sheetFormatPr defaultRowHeight="12.75"/>
  <cols>
    <col min="1" max="1" width="3.7109375" style="12" customWidth="1"/>
    <col min="2" max="2" width="17.7109375" style="12" customWidth="1"/>
    <col min="3" max="3" width="9.7109375" style="12" customWidth="1"/>
    <col min="4" max="4" width="11.7109375" style="12" customWidth="1"/>
    <col min="5" max="5" width="12.7109375" style="12" customWidth="1"/>
    <col min="6" max="6" width="39.7109375" style="12" customWidth="1"/>
    <col min="7" max="7" width="5" style="12" customWidth="1"/>
    <col min="8" max="8" width="4.7109375" style="12" customWidth="1"/>
    <col min="9" max="10" width="12.7109375" style="12" customWidth="1"/>
    <col min="11" max="11" width="1.7109375" style="12" customWidth="1"/>
    <col min="12" max="12" width="15.28515625" style="12" customWidth="1"/>
    <col min="13" max="13" width="1.7109375" style="12" customWidth="1"/>
    <col min="14" max="14" width="20.140625" style="12" customWidth="1"/>
    <col min="15" max="16384" width="9.140625" style="12"/>
  </cols>
  <sheetData>
    <row r="1" spans="1:14" ht="18.75">
      <c r="A1" s="286" t="s">
        <v>46</v>
      </c>
      <c r="B1" s="286"/>
      <c r="C1" s="286"/>
      <c r="D1" s="286"/>
      <c r="E1" s="286"/>
      <c r="F1" s="286"/>
      <c r="G1" s="286"/>
      <c r="H1" s="286"/>
      <c r="I1" s="286"/>
      <c r="J1" s="286"/>
      <c r="K1" s="286"/>
      <c r="L1" s="286"/>
      <c r="M1" s="286"/>
      <c r="N1" s="286"/>
    </row>
    <row r="2" spans="1:14" ht="25.5" customHeight="1">
      <c r="A2" s="287" t="s">
        <v>168</v>
      </c>
      <c r="B2" s="287"/>
      <c r="C2" s="287"/>
      <c r="D2" s="287"/>
      <c r="E2" s="287"/>
      <c r="F2" s="287"/>
      <c r="G2" s="287"/>
      <c r="H2" s="287"/>
      <c r="I2" s="287"/>
      <c r="J2" s="287"/>
      <c r="K2" s="287"/>
      <c r="L2" s="287"/>
      <c r="M2" s="287"/>
      <c r="N2" s="287"/>
    </row>
    <row r="3" spans="1:14" ht="29.25" customHeight="1">
      <c r="A3" s="289" t="s">
        <v>235</v>
      </c>
      <c r="B3" s="289"/>
      <c r="C3" s="289"/>
      <c r="D3" s="289"/>
      <c r="E3" s="141" t="s">
        <v>135</v>
      </c>
      <c r="F3" s="142"/>
      <c r="G3" s="142"/>
      <c r="H3" s="142"/>
      <c r="I3" s="142"/>
      <c r="J3" s="142"/>
      <c r="K3" s="142"/>
      <c r="L3" s="68" t="s">
        <v>47</v>
      </c>
      <c r="M3" s="143"/>
      <c r="N3" s="143"/>
    </row>
    <row r="4" spans="1:14" ht="15.75" customHeight="1">
      <c r="A4" s="69" t="s">
        <v>245</v>
      </c>
      <c r="B4" s="69"/>
      <c r="C4" s="69"/>
      <c r="D4" s="71"/>
      <c r="E4" s="70"/>
      <c r="F4" s="70"/>
      <c r="G4" s="70"/>
      <c r="H4" s="143"/>
      <c r="I4" s="144"/>
      <c r="J4" s="144"/>
      <c r="K4" s="144"/>
      <c r="L4" s="144"/>
      <c r="M4" s="143"/>
      <c r="N4" s="145" t="s">
        <v>159</v>
      </c>
    </row>
    <row r="5" spans="1:14" ht="15.75" customHeight="1">
      <c r="A5" s="69" t="s">
        <v>246</v>
      </c>
      <c r="B5" s="69"/>
      <c r="C5" s="69"/>
      <c r="D5" s="69"/>
      <c r="E5" s="113"/>
      <c r="G5" s="69"/>
      <c r="H5" s="142"/>
      <c r="I5" s="142"/>
      <c r="J5" s="142"/>
      <c r="K5" s="142"/>
      <c r="L5" s="68"/>
      <c r="M5" s="143"/>
      <c r="N5" s="145" t="s">
        <v>160</v>
      </c>
    </row>
    <row r="6" spans="1:14" ht="27" customHeight="1">
      <c r="A6" s="290" t="s">
        <v>150</v>
      </c>
      <c r="B6" s="291"/>
      <c r="C6" s="291"/>
      <c r="D6" s="291"/>
      <c r="E6" s="291"/>
      <c r="F6" s="291"/>
      <c r="G6" s="291"/>
      <c r="H6" s="291"/>
      <c r="I6" s="291"/>
      <c r="J6" s="291"/>
      <c r="K6" s="291"/>
      <c r="L6" s="291"/>
      <c r="M6" s="143"/>
      <c r="N6" s="146" t="s">
        <v>236</v>
      </c>
    </row>
    <row r="7" spans="1:14">
      <c r="A7" s="147" t="s">
        <v>48</v>
      </c>
      <c r="B7" s="147"/>
      <c r="C7" s="148" t="s">
        <v>49</v>
      </c>
      <c r="D7" s="149" t="s">
        <v>50</v>
      </c>
      <c r="E7" s="149" t="s">
        <v>125</v>
      </c>
      <c r="F7" s="149" t="s">
        <v>51</v>
      </c>
      <c r="G7" s="150" t="s">
        <v>156</v>
      </c>
      <c r="H7" s="151"/>
      <c r="I7" s="152" t="s">
        <v>52</v>
      </c>
      <c r="J7" s="153"/>
      <c r="K7" s="282" t="s">
        <v>53</v>
      </c>
      <c r="L7" s="283"/>
      <c r="M7" s="143"/>
      <c r="N7" s="154" t="s">
        <v>237</v>
      </c>
    </row>
    <row r="8" spans="1:14">
      <c r="A8" s="155" t="s">
        <v>54</v>
      </c>
      <c r="B8" s="155" t="s">
        <v>55</v>
      </c>
      <c r="C8" s="156" t="s">
        <v>56</v>
      </c>
      <c r="D8" s="157" t="s">
        <v>57</v>
      </c>
      <c r="E8" s="157" t="s">
        <v>153</v>
      </c>
      <c r="F8" s="158" t="s">
        <v>134</v>
      </c>
      <c r="G8" s="158" t="s">
        <v>154</v>
      </c>
      <c r="H8" s="158" t="s">
        <v>155</v>
      </c>
      <c r="I8" s="149" t="s">
        <v>247</v>
      </c>
      <c r="J8" s="159" t="s">
        <v>58</v>
      </c>
      <c r="K8" s="160"/>
      <c r="L8" s="161" t="s">
        <v>59</v>
      </c>
      <c r="M8" s="143"/>
      <c r="N8" s="162" t="s">
        <v>114</v>
      </c>
    </row>
    <row r="9" spans="1:14" ht="19.5" customHeight="1">
      <c r="A9" s="163" t="s">
        <v>60</v>
      </c>
      <c r="B9" s="164"/>
      <c r="C9" s="127"/>
      <c r="D9" s="126"/>
      <c r="E9" s="165"/>
      <c r="F9" s="165"/>
      <c r="G9" s="165"/>
      <c r="H9" s="165"/>
      <c r="I9" s="166"/>
      <c r="J9" s="166"/>
      <c r="K9" s="284"/>
      <c r="L9" s="285"/>
      <c r="M9" s="143"/>
      <c r="N9" s="167"/>
    </row>
    <row r="10" spans="1:14" ht="19.5" customHeight="1">
      <c r="A10" s="124" t="s">
        <v>61</v>
      </c>
      <c r="B10" s="165"/>
      <c r="C10" s="127"/>
      <c r="D10" s="126"/>
      <c r="E10" s="165"/>
      <c r="F10" s="165"/>
      <c r="G10" s="165"/>
      <c r="H10" s="165"/>
      <c r="I10" s="166"/>
      <c r="J10" s="166"/>
      <c r="K10" s="284"/>
      <c r="L10" s="285"/>
      <c r="M10" s="143"/>
      <c r="N10" s="167"/>
    </row>
    <row r="11" spans="1:14" ht="19.5" customHeight="1">
      <c r="A11" s="124" t="s">
        <v>62</v>
      </c>
      <c r="B11" s="165"/>
      <c r="C11" s="127"/>
      <c r="D11" s="126"/>
      <c r="E11" s="165"/>
      <c r="F11" s="165"/>
      <c r="G11" s="165"/>
      <c r="H11" s="165"/>
      <c r="I11" s="166"/>
      <c r="J11" s="166"/>
      <c r="K11" s="284"/>
      <c r="L11" s="285"/>
      <c r="M11" s="143"/>
      <c r="N11" s="167"/>
    </row>
    <row r="12" spans="1:14" ht="19.5" customHeight="1">
      <c r="A12" s="124" t="s">
        <v>63</v>
      </c>
      <c r="B12" s="165"/>
      <c r="C12" s="127"/>
      <c r="D12" s="126"/>
      <c r="E12" s="165"/>
      <c r="F12" s="165"/>
      <c r="G12" s="165"/>
      <c r="H12" s="165"/>
      <c r="I12" s="166"/>
      <c r="J12" s="166"/>
      <c r="K12" s="284"/>
      <c r="L12" s="285"/>
      <c r="M12" s="143"/>
      <c r="N12" s="167"/>
    </row>
    <row r="13" spans="1:14" ht="19.5" customHeight="1">
      <c r="A13" s="124" t="s">
        <v>64</v>
      </c>
      <c r="B13" s="165"/>
      <c r="C13" s="127"/>
      <c r="D13" s="126"/>
      <c r="E13" s="165"/>
      <c r="F13" s="165"/>
      <c r="G13" s="165"/>
      <c r="H13" s="165"/>
      <c r="I13" s="166"/>
      <c r="J13" s="166"/>
      <c r="K13" s="284"/>
      <c r="L13" s="285"/>
      <c r="M13" s="143"/>
      <c r="N13" s="167"/>
    </row>
    <row r="14" spans="1:14" ht="19.5" customHeight="1">
      <c r="A14" s="124" t="s">
        <v>65</v>
      </c>
      <c r="B14" s="165"/>
      <c r="C14" s="127"/>
      <c r="D14" s="126"/>
      <c r="E14" s="165"/>
      <c r="F14" s="165"/>
      <c r="G14" s="165"/>
      <c r="H14" s="165"/>
      <c r="I14" s="166"/>
      <c r="J14" s="166"/>
      <c r="K14" s="284"/>
      <c r="L14" s="285"/>
      <c r="M14" s="143"/>
      <c r="N14" s="167"/>
    </row>
    <row r="15" spans="1:14" ht="19.5" customHeight="1">
      <c r="A15" s="124" t="s">
        <v>66</v>
      </c>
      <c r="B15" s="165"/>
      <c r="C15" s="127"/>
      <c r="D15" s="126"/>
      <c r="E15" s="165"/>
      <c r="F15" s="165"/>
      <c r="G15" s="165"/>
      <c r="H15" s="165"/>
      <c r="I15" s="166"/>
      <c r="J15" s="166"/>
      <c r="K15" s="284"/>
      <c r="L15" s="285"/>
      <c r="M15" s="143"/>
      <c r="N15" s="167"/>
    </row>
    <row r="16" spans="1:14" ht="19.5" customHeight="1">
      <c r="A16" s="124" t="s">
        <v>67</v>
      </c>
      <c r="B16" s="165"/>
      <c r="C16" s="127"/>
      <c r="D16" s="126"/>
      <c r="E16" s="165"/>
      <c r="F16" s="165"/>
      <c r="G16" s="165"/>
      <c r="H16" s="165"/>
      <c r="I16" s="166"/>
      <c r="J16" s="166"/>
      <c r="K16" s="284"/>
      <c r="L16" s="285"/>
      <c r="M16" s="143"/>
      <c r="N16" s="167"/>
    </row>
    <row r="17" spans="1:14" ht="19.5" customHeight="1">
      <c r="A17" s="124" t="s">
        <v>68</v>
      </c>
      <c r="B17" s="165"/>
      <c r="C17" s="127"/>
      <c r="D17" s="126"/>
      <c r="E17" s="165"/>
      <c r="F17" s="165"/>
      <c r="G17" s="165"/>
      <c r="H17" s="165"/>
      <c r="I17" s="166"/>
      <c r="J17" s="166"/>
      <c r="K17" s="284"/>
      <c r="L17" s="285"/>
      <c r="M17" s="143"/>
      <c r="N17" s="167"/>
    </row>
    <row r="18" spans="1:14" ht="19.5" customHeight="1">
      <c r="A18" s="124" t="s">
        <v>69</v>
      </c>
      <c r="B18" s="165"/>
      <c r="C18" s="127"/>
      <c r="D18" s="126"/>
      <c r="E18" s="165"/>
      <c r="F18" s="165"/>
      <c r="G18" s="165"/>
      <c r="H18" s="165"/>
      <c r="I18" s="166"/>
      <c r="J18" s="166"/>
      <c r="K18" s="284"/>
      <c r="L18" s="285"/>
      <c r="M18" s="143"/>
      <c r="N18" s="167"/>
    </row>
    <row r="19" spans="1:14" ht="19.5" customHeight="1">
      <c r="A19" s="124" t="s">
        <v>70</v>
      </c>
      <c r="B19" s="165"/>
      <c r="C19" s="127"/>
      <c r="D19" s="126"/>
      <c r="E19" s="165"/>
      <c r="F19" s="165"/>
      <c r="G19" s="165"/>
      <c r="H19" s="165"/>
      <c r="I19" s="166"/>
      <c r="J19" s="166"/>
      <c r="K19" s="284"/>
      <c r="L19" s="285"/>
      <c r="M19" s="143"/>
      <c r="N19" s="167"/>
    </row>
    <row r="20" spans="1:14" ht="19.5" customHeight="1">
      <c r="A20" s="124" t="s">
        <v>71</v>
      </c>
      <c r="B20" s="165"/>
      <c r="C20" s="127"/>
      <c r="D20" s="126"/>
      <c r="E20" s="165"/>
      <c r="F20" s="165"/>
      <c r="G20" s="165"/>
      <c r="H20" s="165"/>
      <c r="I20" s="166"/>
      <c r="J20" s="166"/>
      <c r="K20" s="284"/>
      <c r="L20" s="285"/>
      <c r="M20" s="143"/>
      <c r="N20" s="167"/>
    </row>
    <row r="21" spans="1:14" ht="19.5" customHeight="1">
      <c r="A21" s="124" t="s">
        <v>72</v>
      </c>
      <c r="B21" s="165"/>
      <c r="C21" s="127"/>
      <c r="D21" s="126"/>
      <c r="E21" s="165"/>
      <c r="F21" s="165"/>
      <c r="G21" s="165"/>
      <c r="H21" s="165"/>
      <c r="I21" s="166"/>
      <c r="J21" s="166"/>
      <c r="K21" s="284"/>
      <c r="L21" s="285"/>
      <c r="M21" s="143"/>
      <c r="N21" s="167"/>
    </row>
    <row r="22" spans="1:14" ht="19.5" customHeight="1">
      <c r="A22" s="124" t="s">
        <v>73</v>
      </c>
      <c r="B22" s="165"/>
      <c r="C22" s="127"/>
      <c r="D22" s="126"/>
      <c r="E22" s="165"/>
      <c r="F22" s="165"/>
      <c r="G22" s="165"/>
      <c r="H22" s="165"/>
      <c r="I22" s="166"/>
      <c r="J22" s="166"/>
      <c r="K22" s="284"/>
      <c r="L22" s="285"/>
      <c r="M22" s="143"/>
      <c r="N22" s="167"/>
    </row>
    <row r="23" spans="1:14" ht="19.5" customHeight="1">
      <c r="A23" s="124" t="s">
        <v>74</v>
      </c>
      <c r="B23" s="165"/>
      <c r="C23" s="127"/>
      <c r="D23" s="126"/>
      <c r="E23" s="165"/>
      <c r="F23" s="165"/>
      <c r="G23" s="165"/>
      <c r="H23" s="165"/>
      <c r="I23" s="166"/>
      <c r="J23" s="166"/>
      <c r="K23" s="284"/>
      <c r="L23" s="285"/>
      <c r="M23" s="143"/>
      <c r="N23" s="167"/>
    </row>
    <row r="24" spans="1:14" ht="19.5" customHeight="1">
      <c r="A24" s="124" t="s">
        <v>75</v>
      </c>
      <c r="B24" s="165"/>
      <c r="C24" s="127"/>
      <c r="D24" s="126"/>
      <c r="E24" s="165"/>
      <c r="F24" s="165"/>
      <c r="G24" s="165"/>
      <c r="H24" s="165"/>
      <c r="I24" s="166"/>
      <c r="J24" s="166"/>
      <c r="K24" s="284"/>
      <c r="L24" s="285"/>
      <c r="M24" s="143"/>
      <c r="N24" s="168"/>
    </row>
    <row r="25" spans="1:14" ht="18.75" customHeight="1">
      <c r="A25" s="169"/>
      <c r="B25" s="169"/>
      <c r="C25" s="170" t="s">
        <v>167</v>
      </c>
      <c r="D25" s="171"/>
      <c r="E25" s="171"/>
      <c r="F25" s="171"/>
      <c r="G25" s="171"/>
      <c r="H25" s="171"/>
      <c r="I25" s="172"/>
      <c r="J25" s="172"/>
      <c r="K25" s="173" t="s">
        <v>132</v>
      </c>
      <c r="L25" s="174">
        <f>SUM(K9:L24)</f>
        <v>0</v>
      </c>
      <c r="M25" s="175"/>
      <c r="N25" s="176">
        <f>SUM(N9:N24)</f>
        <v>0</v>
      </c>
    </row>
    <row r="26" spans="1:14" ht="15">
      <c r="A26" s="177" t="s">
        <v>151</v>
      </c>
      <c r="B26" s="144"/>
      <c r="C26" s="178"/>
      <c r="D26" s="178"/>
      <c r="E26" s="178"/>
      <c r="F26" s="178"/>
      <c r="G26" s="178"/>
      <c r="H26" s="178"/>
      <c r="I26" s="178"/>
      <c r="J26" s="178"/>
      <c r="K26" s="178"/>
      <c r="L26" s="178"/>
      <c r="M26" s="143"/>
      <c r="N26" s="143"/>
    </row>
    <row r="27" spans="1:14" ht="24.75" customHeight="1">
      <c r="A27" s="292" t="s">
        <v>165</v>
      </c>
      <c r="B27" s="291"/>
      <c r="C27" s="291"/>
      <c r="D27" s="291"/>
      <c r="E27" s="291"/>
      <c r="F27" s="291"/>
      <c r="G27" s="291"/>
      <c r="H27" s="291"/>
      <c r="I27" s="291"/>
      <c r="J27" s="291"/>
      <c r="K27" s="291"/>
      <c r="L27" s="291"/>
      <c r="M27" s="143"/>
      <c r="N27" s="143"/>
    </row>
    <row r="28" spans="1:14" ht="12.75" customHeight="1">
      <c r="A28" s="293" t="s">
        <v>166</v>
      </c>
      <c r="B28" s="293"/>
      <c r="C28" s="293"/>
      <c r="D28" s="293"/>
      <c r="E28" s="293"/>
      <c r="F28" s="293"/>
      <c r="G28" s="293"/>
      <c r="H28" s="293"/>
      <c r="I28" s="293"/>
      <c r="J28" s="293"/>
      <c r="K28" s="293"/>
      <c r="L28" s="293"/>
      <c r="M28" s="143"/>
      <c r="N28" s="143"/>
    </row>
    <row r="29" spans="1:14" ht="12" customHeight="1">
      <c r="A29" s="179">
        <v>1</v>
      </c>
      <c r="B29" s="68" t="s">
        <v>144</v>
      </c>
      <c r="C29" s="143"/>
      <c r="D29" s="143"/>
      <c r="E29" s="143"/>
      <c r="F29" s="143"/>
      <c r="G29" s="143"/>
      <c r="H29" s="143"/>
      <c r="I29" s="143"/>
      <c r="J29" s="143"/>
      <c r="K29" s="143"/>
      <c r="L29" s="143"/>
      <c r="M29" s="143"/>
      <c r="N29" s="143"/>
    </row>
  </sheetData>
  <mergeCells count="23">
    <mergeCell ref="A27:L27"/>
    <mergeCell ref="A28:L28"/>
    <mergeCell ref="K20:L20"/>
    <mergeCell ref="K21:L21"/>
    <mergeCell ref="K22:L22"/>
    <mergeCell ref="K23:L23"/>
    <mergeCell ref="K19:L19"/>
    <mergeCell ref="K24:L24"/>
    <mergeCell ref="A6:L6"/>
    <mergeCell ref="K16:L16"/>
    <mergeCell ref="K12:L12"/>
    <mergeCell ref="K13:L13"/>
    <mergeCell ref="K14:L14"/>
    <mergeCell ref="K15:L15"/>
    <mergeCell ref="K7:L7"/>
    <mergeCell ref="K9:L9"/>
    <mergeCell ref="K10:L10"/>
    <mergeCell ref="K11:L11"/>
    <mergeCell ref="A1:N1"/>
    <mergeCell ref="A2:N2"/>
    <mergeCell ref="A3:D3"/>
    <mergeCell ref="K17:L17"/>
    <mergeCell ref="K18:L18"/>
  </mergeCells>
  <phoneticPr fontId="23" type="noConversion"/>
  <pageMargins left="0.53" right="0.32" top="0.49" bottom="0.51" header="0.32" footer="0.27"/>
  <pageSetup paperSize="5" orientation="landscape" r:id="rId1"/>
  <headerFooter alignWithMargins="0">
    <oddHeader>&amp;C&amp;"Times New Roman,Regular"&amp;8VERMONT AGENCY OF EDUCATION</oddHeader>
    <oddFooter>&amp;L&amp;"Times New Roman,Regular"Special Education Expenditure Report for FY-2020 - Worksheet A (February version)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49"/>
  <sheetViews>
    <sheetView topLeftCell="A11" workbookViewId="0">
      <selection activeCell="B30" sqref="B30"/>
    </sheetView>
  </sheetViews>
  <sheetFormatPr defaultRowHeight="12.75"/>
  <cols>
    <col min="1" max="1" width="2.28515625" style="261" customWidth="1"/>
    <col min="2" max="2" width="19.28515625" style="261" customWidth="1"/>
    <col min="3" max="3" width="9.140625" style="261"/>
    <col min="4" max="4" width="15.5703125" style="261" bestFit="1" customWidth="1"/>
    <col min="5" max="5" width="14.140625" style="261" bestFit="1" customWidth="1"/>
    <col min="6" max="6" width="22.140625" style="261" customWidth="1"/>
    <col min="7" max="7" width="19.28515625" style="261" customWidth="1"/>
    <col min="8" max="8" width="1.85546875" style="261" customWidth="1"/>
    <col min="9" max="9" width="6.85546875" style="261" customWidth="1"/>
    <col min="10" max="10" width="11.140625" style="261" customWidth="1"/>
    <col min="11" max="11" width="46" style="261" customWidth="1"/>
    <col min="12" max="12" width="11.140625" style="261" customWidth="1"/>
    <col min="13" max="14" width="0" style="261" hidden="1" customWidth="1"/>
    <col min="15" max="16384" width="9.140625" style="261"/>
  </cols>
  <sheetData>
    <row r="1" spans="1:12" ht="18.75">
      <c r="A1" s="307" t="s">
        <v>46</v>
      </c>
      <c r="B1" s="307"/>
      <c r="C1" s="307"/>
      <c r="D1" s="307"/>
      <c r="E1" s="307"/>
      <c r="F1" s="307"/>
      <c r="G1" s="307"/>
      <c r="H1" s="307"/>
      <c r="I1" s="307"/>
      <c r="J1" s="307"/>
      <c r="K1" s="259"/>
      <c r="L1" s="259"/>
    </row>
    <row r="2" spans="1:12" ht="15" customHeight="1">
      <c r="A2" s="308" t="s">
        <v>248</v>
      </c>
      <c r="B2" s="308"/>
      <c r="C2" s="308"/>
      <c r="D2" s="308"/>
      <c r="E2" s="308"/>
      <c r="F2" s="308"/>
      <c r="G2" s="308"/>
      <c r="H2" s="308"/>
      <c r="I2" s="308"/>
      <c r="J2" s="308"/>
      <c r="K2" s="260"/>
      <c r="L2" s="260"/>
    </row>
    <row r="3" spans="1:12">
      <c r="A3" s="68" t="s">
        <v>227</v>
      </c>
      <c r="B3" s="68"/>
      <c r="C3" s="68"/>
      <c r="D3" s="309"/>
      <c r="E3" s="309"/>
      <c r="F3" s="309"/>
      <c r="G3" s="309"/>
      <c r="H3" s="69"/>
      <c r="I3" s="69"/>
      <c r="J3" s="69"/>
      <c r="K3" s="69"/>
      <c r="L3" s="69"/>
    </row>
    <row r="4" spans="1:12" ht="15" customHeight="1">
      <c r="A4" s="69" t="s">
        <v>245</v>
      </c>
      <c r="B4" s="69"/>
      <c r="C4" s="69"/>
      <c r="D4" s="70"/>
      <c r="E4" s="70"/>
      <c r="F4" s="70"/>
      <c r="H4" s="69"/>
      <c r="I4" s="69"/>
      <c r="J4" s="69"/>
      <c r="K4" s="69"/>
      <c r="L4" s="69"/>
    </row>
    <row r="5" spans="1:12" ht="15" customHeight="1">
      <c r="A5" s="69" t="s">
        <v>246</v>
      </c>
      <c r="B5" s="69"/>
      <c r="C5" s="69"/>
      <c r="D5" s="69"/>
      <c r="E5" s="113"/>
      <c r="G5" s="69"/>
      <c r="H5" s="69"/>
      <c r="I5" s="69" t="s">
        <v>77</v>
      </c>
      <c r="J5" s="69"/>
      <c r="K5" s="69"/>
      <c r="L5" s="69"/>
    </row>
    <row r="6" spans="1:12" ht="6" customHeight="1">
      <c r="A6" s="69"/>
      <c r="B6" s="114"/>
      <c r="C6" s="69"/>
      <c r="D6" s="69"/>
      <c r="E6" s="69"/>
      <c r="F6" s="69"/>
      <c r="G6" s="69"/>
      <c r="H6" s="69"/>
      <c r="I6" s="69"/>
      <c r="J6" s="69"/>
      <c r="K6" s="69"/>
      <c r="L6" s="69"/>
    </row>
    <row r="7" spans="1:12" ht="15" customHeight="1">
      <c r="A7" s="294" t="s">
        <v>78</v>
      </c>
      <c r="B7" s="295"/>
      <c r="C7" s="295"/>
      <c r="D7" s="295"/>
      <c r="E7" s="295"/>
      <c r="F7" s="296"/>
      <c r="G7" s="297"/>
      <c r="H7" s="115"/>
    </row>
    <row r="8" spans="1:12" ht="12.75" customHeight="1">
      <c r="A8" s="298" t="s">
        <v>214</v>
      </c>
      <c r="B8" s="299"/>
      <c r="C8" s="117" t="s">
        <v>219</v>
      </c>
      <c r="D8" s="117" t="s">
        <v>220</v>
      </c>
      <c r="E8" s="117" t="s">
        <v>221</v>
      </c>
      <c r="F8" s="304" t="s">
        <v>222</v>
      </c>
      <c r="G8" s="255" t="s">
        <v>215</v>
      </c>
      <c r="H8" s="118"/>
    </row>
    <row r="9" spans="1:12" ht="12.75" customHeight="1">
      <c r="A9" s="300"/>
      <c r="B9" s="301"/>
      <c r="C9" s="121" t="s">
        <v>80</v>
      </c>
      <c r="D9" s="121"/>
      <c r="E9" s="121"/>
      <c r="F9" s="305"/>
      <c r="G9" s="256" t="s">
        <v>216</v>
      </c>
      <c r="H9" s="118"/>
      <c r="J9" s="254" t="s">
        <v>217</v>
      </c>
    </row>
    <row r="10" spans="1:12" ht="20.25" customHeight="1">
      <c r="A10" s="302"/>
      <c r="B10" s="303"/>
      <c r="C10" s="122" t="s">
        <v>223</v>
      </c>
      <c r="D10" s="121" t="s">
        <v>223</v>
      </c>
      <c r="E10" s="121" t="s">
        <v>223</v>
      </c>
      <c r="F10" s="305"/>
      <c r="G10" s="256" t="s">
        <v>218</v>
      </c>
      <c r="H10" s="118"/>
    </row>
    <row r="11" spans="1:12" ht="15" customHeight="1">
      <c r="A11" s="124" t="s">
        <v>60</v>
      </c>
      <c r="B11" s="125"/>
      <c r="C11" s="127"/>
      <c r="D11" s="126"/>
      <c r="E11" s="126"/>
      <c r="F11" s="257"/>
      <c r="G11" s="126"/>
      <c r="H11" s="115"/>
      <c r="K11" s="306" t="s">
        <v>249</v>
      </c>
    </row>
    <row r="12" spans="1:12" ht="15" customHeight="1">
      <c r="A12" s="124" t="s">
        <v>61</v>
      </c>
      <c r="B12" s="125"/>
      <c r="C12" s="127"/>
      <c r="D12" s="126"/>
      <c r="E12" s="126"/>
      <c r="F12" s="126"/>
      <c r="G12" s="126"/>
      <c r="H12" s="115"/>
      <c r="K12" s="306"/>
    </row>
    <row r="13" spans="1:12" ht="15" customHeight="1">
      <c r="A13" s="124" t="s">
        <v>62</v>
      </c>
      <c r="B13" s="125"/>
      <c r="C13" s="127"/>
      <c r="D13" s="126"/>
      <c r="E13" s="126"/>
      <c r="F13" s="126"/>
      <c r="G13" s="126"/>
      <c r="H13" s="115"/>
      <c r="K13" s="306"/>
    </row>
    <row r="14" spans="1:12" ht="15" customHeight="1">
      <c r="A14" s="124" t="s">
        <v>182</v>
      </c>
      <c r="B14" s="125"/>
      <c r="C14" s="127"/>
      <c r="D14" s="126"/>
      <c r="E14" s="126"/>
      <c r="F14" s="126"/>
      <c r="G14" s="126"/>
      <c r="H14" s="115"/>
      <c r="K14" s="306"/>
    </row>
    <row r="15" spans="1:12" ht="15" customHeight="1">
      <c r="A15" s="124" t="s">
        <v>183</v>
      </c>
      <c r="B15" s="125"/>
      <c r="C15" s="127"/>
      <c r="D15" s="126"/>
      <c r="E15" s="126"/>
      <c r="F15" s="126"/>
      <c r="G15" s="126"/>
      <c r="H15" s="115"/>
      <c r="K15" s="306"/>
    </row>
    <row r="16" spans="1:12" ht="15" customHeight="1">
      <c r="A16" s="124" t="s">
        <v>184</v>
      </c>
      <c r="B16" s="125"/>
      <c r="C16" s="127"/>
      <c r="D16" s="126"/>
      <c r="E16" s="126"/>
      <c r="F16" s="126"/>
      <c r="G16" s="126"/>
      <c r="H16" s="115"/>
      <c r="K16" s="306"/>
    </row>
    <row r="17" spans="1:11" ht="15" customHeight="1">
      <c r="A17" s="124" t="s">
        <v>185</v>
      </c>
      <c r="B17" s="125"/>
      <c r="C17" s="127"/>
      <c r="D17" s="126"/>
      <c r="E17" s="126"/>
      <c r="F17" s="126"/>
      <c r="G17" s="126"/>
      <c r="H17" s="115"/>
      <c r="K17" s="306"/>
    </row>
    <row r="18" spans="1:11" ht="15" customHeight="1">
      <c r="A18" s="124" t="s">
        <v>186</v>
      </c>
      <c r="B18" s="125"/>
      <c r="C18" s="127"/>
      <c r="D18" s="126"/>
      <c r="E18" s="126"/>
      <c r="F18" s="126"/>
      <c r="G18" s="126"/>
      <c r="H18" s="115"/>
      <c r="K18" s="306"/>
    </row>
    <row r="19" spans="1:11" ht="15" customHeight="1">
      <c r="A19" s="124" t="s">
        <v>187</v>
      </c>
      <c r="B19" s="125"/>
      <c r="C19" s="127"/>
      <c r="D19" s="126"/>
      <c r="E19" s="126"/>
      <c r="F19" s="126"/>
      <c r="G19" s="126"/>
      <c r="H19" s="115"/>
      <c r="K19" s="306"/>
    </row>
    <row r="20" spans="1:11" ht="15" customHeight="1">
      <c r="A20" s="124" t="s">
        <v>69</v>
      </c>
      <c r="B20" s="125"/>
      <c r="C20" s="127"/>
      <c r="D20" s="126"/>
      <c r="E20" s="126"/>
      <c r="F20" s="126"/>
      <c r="G20" s="126"/>
      <c r="H20" s="115"/>
      <c r="K20" s="306"/>
    </row>
    <row r="21" spans="1:11" ht="15" customHeight="1">
      <c r="A21" s="124" t="s">
        <v>70</v>
      </c>
      <c r="B21" s="125"/>
      <c r="C21" s="127"/>
      <c r="D21" s="126"/>
      <c r="E21" s="126"/>
      <c r="F21" s="126"/>
      <c r="G21" s="126"/>
      <c r="H21" s="115"/>
      <c r="K21" s="306"/>
    </row>
    <row r="22" spans="1:11" ht="15" customHeight="1">
      <c r="A22" s="124" t="s">
        <v>71</v>
      </c>
      <c r="B22" s="125"/>
      <c r="C22" s="127"/>
      <c r="D22" s="126"/>
      <c r="E22" s="126"/>
      <c r="F22" s="126"/>
      <c r="G22" s="126"/>
      <c r="H22" s="115"/>
      <c r="K22" s="306"/>
    </row>
    <row r="23" spans="1:11" ht="15" customHeight="1">
      <c r="A23" s="124" t="s">
        <v>72</v>
      </c>
      <c r="B23" s="125"/>
      <c r="C23" s="127"/>
      <c r="D23" s="126"/>
      <c r="E23" s="126"/>
      <c r="F23" s="126"/>
      <c r="G23" s="126"/>
      <c r="H23" s="115"/>
      <c r="K23" s="306"/>
    </row>
    <row r="24" spans="1:11" ht="15" customHeight="1">
      <c r="A24" s="124" t="s">
        <v>73</v>
      </c>
      <c r="B24" s="125"/>
      <c r="C24" s="127"/>
      <c r="D24" s="126"/>
      <c r="E24" s="126"/>
      <c r="F24" s="126"/>
      <c r="G24" s="126"/>
      <c r="H24" s="115"/>
      <c r="K24" s="306"/>
    </row>
    <row r="25" spans="1:11" ht="15" customHeight="1">
      <c r="A25" s="124" t="s">
        <v>74</v>
      </c>
      <c r="B25" s="125"/>
      <c r="C25" s="127"/>
      <c r="D25" s="126"/>
      <c r="E25" s="126"/>
      <c r="F25" s="126"/>
      <c r="G25" s="126"/>
      <c r="H25" s="115"/>
      <c r="K25" s="306"/>
    </row>
    <row r="26" spans="1:11" ht="15" customHeight="1">
      <c r="A26" s="124" t="s">
        <v>75</v>
      </c>
      <c r="B26" s="125"/>
      <c r="C26" s="127"/>
      <c r="D26" s="126"/>
      <c r="E26" s="126"/>
      <c r="F26" s="126"/>
      <c r="G26" s="126"/>
      <c r="H26" s="115"/>
      <c r="K26" s="306"/>
    </row>
    <row r="27" spans="1:11" ht="15" customHeight="1">
      <c r="A27" s="130" t="s">
        <v>188</v>
      </c>
      <c r="B27" s="131"/>
      <c r="C27" s="127"/>
      <c r="D27" s="126"/>
      <c r="E27" s="126"/>
      <c r="F27" s="126"/>
      <c r="G27" s="126"/>
      <c r="H27" s="115"/>
      <c r="K27" s="306"/>
    </row>
    <row r="28" spans="1:11" ht="15" customHeight="1">
      <c r="A28" s="124" t="s">
        <v>189</v>
      </c>
      <c r="B28" s="125"/>
      <c r="C28" s="127"/>
      <c r="D28" s="126"/>
      <c r="E28" s="126"/>
      <c r="F28" s="126"/>
      <c r="G28" s="126"/>
      <c r="H28" s="115"/>
      <c r="K28" s="306"/>
    </row>
    <row r="29" spans="1:11" ht="15" customHeight="1">
      <c r="A29" s="124" t="s">
        <v>190</v>
      </c>
      <c r="B29" s="125"/>
      <c r="C29" s="127"/>
      <c r="D29" s="126"/>
      <c r="E29" s="126"/>
      <c r="F29" s="126"/>
      <c r="G29" s="126"/>
      <c r="H29" s="115"/>
      <c r="K29" s="306"/>
    </row>
    <row r="30" spans="1:11" ht="15" customHeight="1">
      <c r="A30" s="124" t="s">
        <v>191</v>
      </c>
      <c r="B30" s="125"/>
      <c r="C30" s="127"/>
      <c r="D30" s="126"/>
      <c r="E30" s="126"/>
      <c r="F30" s="126"/>
      <c r="G30" s="126"/>
      <c r="H30" s="115"/>
      <c r="K30" s="306"/>
    </row>
    <row r="31" spans="1:11" ht="15" customHeight="1">
      <c r="A31" s="124" t="s">
        <v>192</v>
      </c>
      <c r="B31" s="125"/>
      <c r="C31" s="127"/>
      <c r="D31" s="126"/>
      <c r="E31" s="126"/>
      <c r="F31" s="126"/>
      <c r="G31" s="126"/>
      <c r="H31" s="115"/>
      <c r="K31" s="306"/>
    </row>
    <row r="32" spans="1:11" ht="15" customHeight="1">
      <c r="A32" s="124" t="s">
        <v>193</v>
      </c>
      <c r="B32" s="125"/>
      <c r="C32" s="127"/>
      <c r="D32" s="126"/>
      <c r="E32" s="126"/>
      <c r="F32" s="126"/>
      <c r="G32" s="126"/>
      <c r="H32" s="115"/>
      <c r="K32" s="306"/>
    </row>
    <row r="33" spans="1:12" ht="15" customHeight="1">
      <c r="A33" s="124" t="s">
        <v>195</v>
      </c>
      <c r="B33" s="125"/>
      <c r="C33" s="127"/>
      <c r="D33" s="126"/>
      <c r="E33" s="126"/>
      <c r="F33" s="126"/>
      <c r="G33" s="126"/>
      <c r="H33" s="115"/>
      <c r="K33" s="306"/>
    </row>
    <row r="34" spans="1:12" ht="15" customHeight="1">
      <c r="A34" s="124" t="s">
        <v>194</v>
      </c>
      <c r="B34" s="125"/>
      <c r="C34" s="127"/>
      <c r="D34" s="126"/>
      <c r="E34" s="126"/>
      <c r="F34" s="126"/>
      <c r="G34" s="126"/>
      <c r="H34" s="115"/>
      <c r="K34" s="306"/>
    </row>
    <row r="35" spans="1:12" ht="15" customHeight="1">
      <c r="A35" s="130" t="s">
        <v>196</v>
      </c>
      <c r="B35" s="131"/>
      <c r="C35" s="127"/>
      <c r="D35" s="126"/>
      <c r="E35" s="126"/>
      <c r="F35" s="126"/>
      <c r="G35" s="126"/>
      <c r="H35" s="115"/>
      <c r="K35" s="306"/>
    </row>
    <row r="36" spans="1:12" ht="15" customHeight="1">
      <c r="A36" s="124" t="s">
        <v>197</v>
      </c>
      <c r="B36" s="125"/>
      <c r="C36" s="127"/>
      <c r="D36" s="126"/>
      <c r="E36" s="126"/>
      <c r="F36" s="126"/>
      <c r="G36" s="126"/>
      <c r="H36" s="115"/>
      <c r="K36" s="306"/>
    </row>
    <row r="37" spans="1:12" ht="15" customHeight="1">
      <c r="A37" s="130" t="s">
        <v>198</v>
      </c>
      <c r="B37" s="131"/>
      <c r="C37" s="127"/>
      <c r="D37" s="126"/>
      <c r="E37" s="126"/>
      <c r="F37" s="126"/>
      <c r="G37" s="126"/>
      <c r="H37" s="115"/>
    </row>
    <row r="38" spans="1:12" ht="15" customHeight="1">
      <c r="A38" s="124" t="s">
        <v>199</v>
      </c>
      <c r="B38" s="125"/>
      <c r="C38" s="127"/>
      <c r="D38" s="126"/>
      <c r="E38" s="126"/>
      <c r="F38" s="126"/>
      <c r="G38" s="126"/>
      <c r="H38" s="115"/>
    </row>
    <row r="39" spans="1:12" ht="15" customHeight="1">
      <c r="A39" s="124" t="s">
        <v>200</v>
      </c>
      <c r="B39" s="125"/>
      <c r="C39" s="127"/>
      <c r="D39" s="126"/>
      <c r="E39" s="126"/>
      <c r="F39" s="126"/>
      <c r="G39" s="126"/>
      <c r="H39" s="115"/>
    </row>
    <row r="40" spans="1:12" ht="15" customHeight="1">
      <c r="A40" s="124" t="s">
        <v>201</v>
      </c>
      <c r="B40" s="125"/>
      <c r="C40" s="127"/>
      <c r="D40" s="126"/>
      <c r="E40" s="126"/>
      <c r="F40" s="126"/>
      <c r="G40" s="126"/>
      <c r="H40" s="115"/>
    </row>
    <row r="41" spans="1:12" ht="15" customHeight="1">
      <c r="A41" s="124" t="s">
        <v>202</v>
      </c>
      <c r="B41" s="125"/>
      <c r="C41" s="127"/>
      <c r="D41" s="126"/>
      <c r="E41" s="126"/>
      <c r="F41" s="126"/>
      <c r="G41" s="126"/>
      <c r="H41" s="115"/>
    </row>
    <row r="42" spans="1:12" ht="15" customHeight="1">
      <c r="A42" s="124" t="s">
        <v>203</v>
      </c>
      <c r="B42" s="125"/>
      <c r="C42" s="127"/>
      <c r="D42" s="126"/>
      <c r="E42" s="126"/>
      <c r="F42" s="126"/>
      <c r="G42" s="126"/>
      <c r="H42" s="115"/>
    </row>
    <row r="43" spans="1:12" ht="15" customHeight="1">
      <c r="A43" s="124" t="s">
        <v>204</v>
      </c>
      <c r="B43" s="125"/>
      <c r="C43" s="127"/>
      <c r="D43" s="126"/>
      <c r="E43" s="126"/>
      <c r="F43" s="126"/>
      <c r="G43" s="126"/>
      <c r="H43" s="115"/>
    </row>
    <row r="44" spans="1:12" ht="15" customHeight="1">
      <c r="A44" s="124" t="s">
        <v>205</v>
      </c>
      <c r="B44" s="125"/>
      <c r="C44" s="127"/>
      <c r="D44" s="126"/>
      <c r="E44" s="126"/>
      <c r="F44" s="126"/>
      <c r="G44" s="126"/>
      <c r="H44" s="115"/>
    </row>
    <row r="45" spans="1:12" ht="15" customHeight="1">
      <c r="A45" s="130" t="s">
        <v>206</v>
      </c>
      <c r="B45" s="131"/>
      <c r="C45" s="127"/>
      <c r="D45" s="126"/>
      <c r="E45" s="126"/>
      <c r="F45" s="132"/>
      <c r="G45" s="126"/>
      <c r="H45" s="115"/>
    </row>
    <row r="46" spans="1:12">
      <c r="A46" s="132" t="s">
        <v>139</v>
      </c>
      <c r="B46" s="132" t="s">
        <v>140</v>
      </c>
      <c r="C46" s="132"/>
      <c r="D46" s="132"/>
      <c r="E46" s="132"/>
      <c r="F46" s="69"/>
      <c r="G46" s="132"/>
      <c r="H46" s="132"/>
    </row>
    <row r="47" spans="1:12">
      <c r="A47" s="69" t="s">
        <v>138</v>
      </c>
      <c r="B47" s="69" t="s">
        <v>141</v>
      </c>
      <c r="C47" s="69"/>
      <c r="D47" s="69"/>
      <c r="E47" s="69"/>
      <c r="F47" s="69"/>
      <c r="G47" s="69"/>
      <c r="H47" s="69"/>
      <c r="I47" s="139"/>
      <c r="J47" s="139"/>
      <c r="K47" s="239"/>
      <c r="L47" s="239"/>
    </row>
    <row r="48" spans="1:12">
      <c r="A48" s="112"/>
      <c r="B48" s="69"/>
      <c r="C48" s="69"/>
      <c r="D48" s="69"/>
      <c r="E48" s="69"/>
      <c r="F48" s="69"/>
      <c r="G48" s="69"/>
      <c r="H48" s="69"/>
      <c r="I48" s="140"/>
      <c r="J48" s="140"/>
      <c r="K48" s="140"/>
      <c r="L48" s="140"/>
    </row>
    <row r="49" spans="1:12" ht="9" customHeight="1">
      <c r="A49" s="69"/>
      <c r="B49" s="69"/>
      <c r="C49" s="69"/>
      <c r="D49" s="69"/>
      <c r="E49" s="69"/>
      <c r="G49" s="69"/>
      <c r="H49" s="69"/>
      <c r="I49" s="69"/>
      <c r="J49" s="69"/>
      <c r="K49" s="69"/>
      <c r="L49" s="69"/>
    </row>
  </sheetData>
  <mergeCells count="7">
    <mergeCell ref="A7:G7"/>
    <mergeCell ref="A8:B10"/>
    <mergeCell ref="F8:F10"/>
    <mergeCell ref="K11:K36"/>
    <mergeCell ref="A1:J1"/>
    <mergeCell ref="A2:J2"/>
    <mergeCell ref="D3:G3"/>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Z49"/>
  <sheetViews>
    <sheetView view="pageLayout" zoomScaleNormal="100" workbookViewId="0">
      <selection activeCell="A4" sqref="A4:H5"/>
    </sheetView>
  </sheetViews>
  <sheetFormatPr defaultRowHeight="12.75"/>
  <cols>
    <col min="1" max="1" width="2.28515625" style="12" customWidth="1"/>
    <col min="2" max="2" width="5.7109375" style="12" customWidth="1"/>
    <col min="3" max="3" width="10.140625" style="12" customWidth="1"/>
    <col min="4" max="4" width="9.140625" style="12"/>
    <col min="5" max="5" width="8" style="12" customWidth="1"/>
    <col min="6" max="6" width="8.42578125" style="12" customWidth="1"/>
    <col min="7" max="7" width="8.85546875" style="12" customWidth="1"/>
    <col min="8" max="8" width="1.85546875" style="12" customWidth="1"/>
    <col min="9" max="9" width="10.85546875" style="12" customWidth="1"/>
    <col min="10" max="10" width="9.42578125" style="12" customWidth="1"/>
    <col min="11" max="11" width="10.85546875" style="12" customWidth="1"/>
    <col min="12" max="13" width="10.28515625" style="12" customWidth="1"/>
    <col min="14" max="14" width="9.7109375" style="12" customWidth="1"/>
    <col min="15" max="15" width="1.85546875" style="12" customWidth="1"/>
    <col min="16" max="16" width="9.7109375" style="12" customWidth="1"/>
    <col min="17" max="17" width="11.5703125" style="12" customWidth="1"/>
    <col min="18" max="18" width="1.85546875" style="12" customWidth="1"/>
    <col min="19" max="19" width="10.5703125" style="12" customWidth="1"/>
    <col min="20" max="20" width="8.5703125" style="12" customWidth="1"/>
    <col min="21" max="22" width="11.140625" style="12" customWidth="1"/>
    <col min="23" max="23" width="17.140625" style="12" customWidth="1"/>
    <col min="24" max="24" width="24.140625" style="12" hidden="1" customWidth="1"/>
    <col min="25" max="25" width="0.28515625" style="12" customWidth="1"/>
    <col min="26" max="27" width="11.85546875" style="12" customWidth="1"/>
    <col min="28" max="16384" width="9.140625" style="12"/>
  </cols>
  <sheetData>
    <row r="1" spans="1:26" ht="18.75">
      <c r="A1" s="307" t="s">
        <v>76</v>
      </c>
      <c r="B1" s="307"/>
      <c r="C1" s="307"/>
      <c r="D1" s="307"/>
      <c r="E1" s="307"/>
      <c r="F1" s="307"/>
      <c r="G1" s="307"/>
      <c r="H1" s="307"/>
      <c r="I1" s="307"/>
      <c r="J1" s="307"/>
      <c r="K1" s="307"/>
      <c r="L1" s="307"/>
      <c r="M1" s="307"/>
      <c r="N1" s="307"/>
      <c r="O1" s="307"/>
      <c r="P1" s="307"/>
      <c r="Q1" s="307"/>
      <c r="R1" s="307"/>
      <c r="S1" s="307"/>
      <c r="T1" s="307"/>
      <c r="U1" s="307"/>
      <c r="V1" s="225"/>
      <c r="W1" s="225"/>
    </row>
    <row r="2" spans="1:26" ht="15" customHeight="1">
      <c r="A2" s="324" t="s">
        <v>131</v>
      </c>
      <c r="B2" s="324"/>
      <c r="C2" s="324"/>
      <c r="D2" s="324"/>
      <c r="E2" s="324"/>
      <c r="F2" s="324"/>
      <c r="G2" s="324"/>
      <c r="H2" s="324"/>
      <c r="I2" s="324"/>
      <c r="J2" s="324"/>
      <c r="K2" s="324"/>
      <c r="L2" s="324"/>
      <c r="M2" s="324"/>
      <c r="N2" s="324"/>
      <c r="O2" s="324"/>
      <c r="P2" s="324"/>
      <c r="Q2" s="324"/>
      <c r="R2" s="324"/>
      <c r="S2" s="324"/>
      <c r="T2" s="324"/>
      <c r="U2" s="324"/>
      <c r="V2" s="226"/>
      <c r="W2" s="226"/>
    </row>
    <row r="3" spans="1:26">
      <c r="A3" s="68" t="s">
        <v>227</v>
      </c>
      <c r="B3" s="68"/>
      <c r="C3" s="68"/>
      <c r="D3" s="68"/>
      <c r="E3" s="309"/>
      <c r="F3" s="309"/>
      <c r="G3" s="309"/>
      <c r="H3" s="69"/>
      <c r="I3" s="69"/>
      <c r="J3" s="69"/>
      <c r="K3" s="69"/>
      <c r="L3" s="69"/>
      <c r="M3" s="69"/>
      <c r="N3" s="69"/>
      <c r="O3" s="69"/>
      <c r="P3" s="69"/>
      <c r="Q3" s="69"/>
      <c r="R3" s="69"/>
      <c r="S3" s="69"/>
      <c r="T3" s="69"/>
      <c r="U3" s="69"/>
      <c r="V3" s="69"/>
      <c r="W3" s="69"/>
    </row>
    <row r="4" spans="1:26" ht="15" customHeight="1">
      <c r="A4" s="69" t="s">
        <v>245</v>
      </c>
      <c r="B4" s="69"/>
      <c r="C4" s="69"/>
      <c r="D4" s="71"/>
      <c r="E4" s="70"/>
      <c r="F4" s="70"/>
      <c r="G4" s="70"/>
      <c r="H4" s="69"/>
      <c r="I4" s="112" t="s">
        <v>136</v>
      </c>
      <c r="J4" s="112"/>
      <c r="K4" s="112"/>
      <c r="L4" s="112"/>
      <c r="M4" s="112"/>
      <c r="N4" s="112"/>
      <c r="O4" s="69"/>
      <c r="P4" s="69"/>
      <c r="Q4" s="69"/>
      <c r="R4" s="69"/>
      <c r="S4" s="69"/>
      <c r="T4" s="69"/>
      <c r="U4" s="69"/>
      <c r="V4" s="69"/>
      <c r="W4" s="69"/>
    </row>
    <row r="5" spans="1:26" ht="15" customHeight="1">
      <c r="A5" s="69" t="s">
        <v>246</v>
      </c>
      <c r="B5" s="69"/>
      <c r="C5" s="69"/>
      <c r="D5" s="69"/>
      <c r="E5" s="262"/>
      <c r="F5" s="113"/>
      <c r="G5" s="69"/>
      <c r="H5" s="69"/>
      <c r="I5" s="112" t="s">
        <v>224</v>
      </c>
      <c r="J5" s="69"/>
      <c r="K5" s="69"/>
      <c r="L5" s="69"/>
      <c r="M5" s="69"/>
      <c r="N5" s="69"/>
      <c r="O5" s="69"/>
      <c r="P5" s="69"/>
      <c r="Q5" s="69"/>
      <c r="R5" s="69"/>
      <c r="S5" s="69"/>
      <c r="T5" s="69" t="s">
        <v>77</v>
      </c>
      <c r="U5" s="69"/>
      <c r="V5" s="69"/>
      <c r="W5" s="69"/>
    </row>
    <row r="6" spans="1:26" ht="6" customHeight="1">
      <c r="A6" s="69"/>
      <c r="B6" s="114"/>
      <c r="C6" s="69"/>
      <c r="D6" s="69"/>
      <c r="E6" s="69"/>
      <c r="F6" s="69"/>
      <c r="G6" s="69"/>
      <c r="H6" s="69"/>
      <c r="I6" s="69"/>
      <c r="J6" s="69"/>
      <c r="K6" s="69"/>
      <c r="L6" s="69"/>
      <c r="M6" s="69"/>
      <c r="N6" s="69"/>
      <c r="O6" s="69"/>
      <c r="P6" s="69"/>
      <c r="Q6" s="69"/>
      <c r="R6" s="69"/>
      <c r="S6" s="69"/>
      <c r="T6" s="69"/>
      <c r="U6" s="69"/>
      <c r="V6" s="69"/>
      <c r="W6" s="69"/>
    </row>
    <row r="7" spans="1:26" ht="15" customHeight="1">
      <c r="A7" s="294" t="s">
        <v>78</v>
      </c>
      <c r="B7" s="295"/>
      <c r="C7" s="295"/>
      <c r="D7" s="295"/>
      <c r="E7" s="295"/>
      <c r="F7" s="295"/>
      <c r="G7" s="297"/>
      <c r="H7" s="115"/>
      <c r="I7" s="294" t="s">
        <v>171</v>
      </c>
      <c r="J7" s="295"/>
      <c r="K7" s="295"/>
      <c r="L7" s="295"/>
      <c r="M7" s="295"/>
      <c r="N7" s="297"/>
      <c r="O7" s="115"/>
      <c r="P7" s="310" t="s">
        <v>172</v>
      </c>
      <c r="Q7" s="311"/>
      <c r="R7" s="115"/>
      <c r="S7" s="116"/>
      <c r="T7" s="116"/>
      <c r="U7" s="315" t="s">
        <v>179</v>
      </c>
      <c r="V7" s="315" t="s">
        <v>180</v>
      </c>
      <c r="W7" s="237"/>
    </row>
    <row r="8" spans="1:26" ht="12.75" customHeight="1">
      <c r="A8" s="318" t="s">
        <v>181</v>
      </c>
      <c r="B8" s="319"/>
      <c r="C8" s="116"/>
      <c r="D8" s="119" t="s">
        <v>79</v>
      </c>
      <c r="E8" s="119" t="s">
        <v>80</v>
      </c>
      <c r="F8" s="119" t="s">
        <v>81</v>
      </c>
      <c r="G8" s="119" t="s">
        <v>82</v>
      </c>
      <c r="H8" s="118"/>
      <c r="I8" s="119" t="s">
        <v>4</v>
      </c>
      <c r="J8" s="116"/>
      <c r="K8" s="119" t="s">
        <v>83</v>
      </c>
      <c r="L8" s="116"/>
      <c r="M8" s="116"/>
      <c r="N8" s="119" t="s">
        <v>175</v>
      </c>
      <c r="O8" s="118"/>
      <c r="P8" s="312" t="s">
        <v>173</v>
      </c>
      <c r="Q8" s="315" t="s">
        <v>174</v>
      </c>
      <c r="R8" s="118"/>
      <c r="S8" s="120" t="s">
        <v>1</v>
      </c>
      <c r="T8" s="120" t="s">
        <v>84</v>
      </c>
      <c r="U8" s="316"/>
      <c r="V8" s="316"/>
      <c r="W8" s="236"/>
    </row>
    <row r="9" spans="1:26" ht="12.75" customHeight="1">
      <c r="A9" s="320"/>
      <c r="B9" s="321"/>
      <c r="C9" s="157" t="s">
        <v>50</v>
      </c>
      <c r="D9" s="120" t="s">
        <v>85</v>
      </c>
      <c r="E9" s="120" t="s">
        <v>86</v>
      </c>
      <c r="F9" s="120" t="s">
        <v>87</v>
      </c>
      <c r="G9" s="120" t="s">
        <v>88</v>
      </c>
      <c r="H9" s="118"/>
      <c r="I9" s="120" t="s">
        <v>9</v>
      </c>
      <c r="J9" s="120" t="s">
        <v>21</v>
      </c>
      <c r="K9" s="120" t="s">
        <v>89</v>
      </c>
      <c r="L9" s="120" t="s">
        <v>90</v>
      </c>
      <c r="M9" s="120" t="s">
        <v>91</v>
      </c>
      <c r="N9" s="120" t="s">
        <v>176</v>
      </c>
      <c r="O9" s="118"/>
      <c r="P9" s="313"/>
      <c r="Q9" s="316"/>
      <c r="R9" s="118"/>
      <c r="S9" s="120" t="s">
        <v>92</v>
      </c>
      <c r="T9" s="120" t="s">
        <v>93</v>
      </c>
      <c r="U9" s="316"/>
      <c r="V9" s="316"/>
      <c r="W9" s="236"/>
      <c r="X9" s="180"/>
      <c r="Y9" s="180"/>
    </row>
    <row r="10" spans="1:26">
      <c r="A10" s="322"/>
      <c r="B10" s="323"/>
      <c r="C10" s="120" t="s">
        <v>57</v>
      </c>
      <c r="D10" s="120" t="s">
        <v>94</v>
      </c>
      <c r="E10" s="120" t="s">
        <v>95</v>
      </c>
      <c r="F10" s="120" t="s">
        <v>96</v>
      </c>
      <c r="G10" s="120" t="s">
        <v>97</v>
      </c>
      <c r="H10" s="118"/>
      <c r="I10" s="120" t="s">
        <v>98</v>
      </c>
      <c r="J10" s="123"/>
      <c r="K10" s="120" t="s">
        <v>99</v>
      </c>
      <c r="L10" s="120" t="s">
        <v>100</v>
      </c>
      <c r="M10" s="120" t="s">
        <v>101</v>
      </c>
      <c r="N10" s="120" t="s">
        <v>102</v>
      </c>
      <c r="O10" s="118"/>
      <c r="P10" s="314"/>
      <c r="Q10" s="317"/>
      <c r="R10" s="118"/>
      <c r="S10" s="123"/>
      <c r="T10" s="120" t="s">
        <v>102</v>
      </c>
      <c r="U10" s="317"/>
      <c r="V10" s="317"/>
      <c r="W10" s="236"/>
      <c r="X10" s="180" t="s">
        <v>177</v>
      </c>
      <c r="Y10" s="180" t="s">
        <v>178</v>
      </c>
      <c r="Z10" s="12" t="s">
        <v>225</v>
      </c>
    </row>
    <row r="11" spans="1:26" ht="15" customHeight="1">
      <c r="A11" s="124" t="s">
        <v>60</v>
      </c>
      <c r="B11" s="125"/>
      <c r="C11" s="126"/>
      <c r="D11" s="127"/>
      <c r="E11" s="126"/>
      <c r="F11" s="126"/>
      <c r="G11" s="126"/>
      <c r="H11" s="115"/>
      <c r="I11" s="128"/>
      <c r="J11" s="128"/>
      <c r="K11" s="128"/>
      <c r="L11" s="128"/>
      <c r="M11" s="128"/>
      <c r="N11" s="128">
        <f>SUM(I11:M11)</f>
        <v>0</v>
      </c>
      <c r="O11" s="129"/>
      <c r="P11" s="128"/>
      <c r="Q11" s="243"/>
      <c r="R11" s="129"/>
      <c r="S11" s="128">
        <f>SUM(N11+Q11)</f>
        <v>0</v>
      </c>
      <c r="T11" s="258">
        <v>-60000</v>
      </c>
      <c r="U11" s="242">
        <f>SUM(S11-60000)*X11</f>
        <v>0</v>
      </c>
      <c r="V11" s="242">
        <f>IF(S11&gt;60000, SUM((S11-60000)-U11), 0)</f>
        <v>0</v>
      </c>
      <c r="W11" s="241"/>
      <c r="X11" s="235">
        <f>IF(S11&gt;60000, N11/S11,0)</f>
        <v>0</v>
      </c>
      <c r="Y11" s="235">
        <f>IF(S11&gt;60000, 1-X11,0)</f>
        <v>0</v>
      </c>
    </row>
    <row r="12" spans="1:26" ht="15" customHeight="1">
      <c r="A12" s="124" t="s">
        <v>61</v>
      </c>
      <c r="B12" s="125"/>
      <c r="C12" s="126"/>
      <c r="D12" s="127"/>
      <c r="E12" s="126"/>
      <c r="F12" s="126"/>
      <c r="G12" s="126"/>
      <c r="H12" s="115"/>
      <c r="I12" s="128"/>
      <c r="J12" s="128"/>
      <c r="K12" s="128"/>
      <c r="L12" s="128"/>
      <c r="M12" s="128"/>
      <c r="N12" s="128">
        <f t="shared" ref="N12:N45" si="0">SUM(I12:M12)</f>
        <v>0</v>
      </c>
      <c r="O12" s="129"/>
      <c r="P12" s="128"/>
      <c r="Q12" s="243"/>
      <c r="R12" s="129"/>
      <c r="S12" s="128">
        <f t="shared" ref="S12:S45" si="1">SUM(N12+Q12)</f>
        <v>0</v>
      </c>
      <c r="T12" s="258">
        <v>-60000</v>
      </c>
      <c r="U12" s="242">
        <f t="shared" ref="U12:U45" si="2">SUM(S12-60000)*X12</f>
        <v>0</v>
      </c>
      <c r="V12" s="242">
        <f t="shared" ref="V12:V45" si="3">IF(S12&gt;60000, SUM((S12-60000)-U12), 0)</f>
        <v>0</v>
      </c>
      <c r="W12" s="241"/>
      <c r="X12" s="235">
        <f t="shared" ref="X12:X44" si="4">IF(S12&gt;60000, N12/S12,0)</f>
        <v>0</v>
      </c>
      <c r="Y12" s="235">
        <f t="shared" ref="Y12:Y45" si="5">IF(S12&gt;60000, 1-X12,0)</f>
        <v>0</v>
      </c>
    </row>
    <row r="13" spans="1:26" ht="15" customHeight="1">
      <c r="A13" s="124" t="s">
        <v>62</v>
      </c>
      <c r="B13" s="125"/>
      <c r="C13" s="126"/>
      <c r="D13" s="127"/>
      <c r="E13" s="126"/>
      <c r="F13" s="126"/>
      <c r="G13" s="126"/>
      <c r="H13" s="115"/>
      <c r="I13" s="128"/>
      <c r="J13" s="128"/>
      <c r="K13" s="128"/>
      <c r="L13" s="128"/>
      <c r="M13" s="128"/>
      <c r="N13" s="128">
        <f t="shared" si="0"/>
        <v>0</v>
      </c>
      <c r="O13" s="129"/>
      <c r="P13" s="128"/>
      <c r="Q13" s="243"/>
      <c r="R13" s="129"/>
      <c r="S13" s="128">
        <f t="shared" si="1"/>
        <v>0</v>
      </c>
      <c r="T13" s="258">
        <v>-60000</v>
      </c>
      <c r="U13" s="242">
        <f t="shared" si="2"/>
        <v>0</v>
      </c>
      <c r="V13" s="242">
        <f t="shared" si="3"/>
        <v>0</v>
      </c>
      <c r="W13" s="241"/>
      <c r="X13" s="235">
        <f t="shared" si="4"/>
        <v>0</v>
      </c>
      <c r="Y13" s="235">
        <f t="shared" si="5"/>
        <v>0</v>
      </c>
    </row>
    <row r="14" spans="1:26" ht="15" customHeight="1">
      <c r="A14" s="124" t="s">
        <v>182</v>
      </c>
      <c r="B14" s="125"/>
      <c r="C14" s="126"/>
      <c r="D14" s="127"/>
      <c r="E14" s="126"/>
      <c r="F14" s="126"/>
      <c r="G14" s="126"/>
      <c r="H14" s="115"/>
      <c r="I14" s="128"/>
      <c r="J14" s="128"/>
      <c r="K14" s="128"/>
      <c r="L14" s="128"/>
      <c r="M14" s="128"/>
      <c r="N14" s="128">
        <f t="shared" si="0"/>
        <v>0</v>
      </c>
      <c r="O14" s="129"/>
      <c r="P14" s="128"/>
      <c r="Q14" s="243"/>
      <c r="R14" s="129"/>
      <c r="S14" s="128">
        <f t="shared" si="1"/>
        <v>0</v>
      </c>
      <c r="T14" s="258">
        <v>-60000</v>
      </c>
      <c r="U14" s="242">
        <f t="shared" si="2"/>
        <v>0</v>
      </c>
      <c r="V14" s="242">
        <f t="shared" si="3"/>
        <v>0</v>
      </c>
      <c r="W14" s="241"/>
      <c r="X14" s="235">
        <f t="shared" si="4"/>
        <v>0</v>
      </c>
      <c r="Y14" s="235">
        <f t="shared" si="5"/>
        <v>0</v>
      </c>
    </row>
    <row r="15" spans="1:26" ht="15" customHeight="1">
      <c r="A15" s="124" t="s">
        <v>183</v>
      </c>
      <c r="B15" s="125"/>
      <c r="C15" s="126"/>
      <c r="D15" s="127"/>
      <c r="E15" s="126"/>
      <c r="F15" s="126"/>
      <c r="G15" s="126"/>
      <c r="H15" s="115"/>
      <c r="I15" s="128"/>
      <c r="J15" s="128"/>
      <c r="K15" s="128"/>
      <c r="L15" s="128"/>
      <c r="M15" s="128"/>
      <c r="N15" s="128">
        <f t="shared" si="0"/>
        <v>0</v>
      </c>
      <c r="O15" s="129"/>
      <c r="P15" s="128"/>
      <c r="Q15" s="243"/>
      <c r="R15" s="129"/>
      <c r="S15" s="128">
        <f t="shared" si="1"/>
        <v>0</v>
      </c>
      <c r="T15" s="258">
        <v>-60000</v>
      </c>
      <c r="U15" s="242">
        <f t="shared" si="2"/>
        <v>0</v>
      </c>
      <c r="V15" s="242">
        <f t="shared" si="3"/>
        <v>0</v>
      </c>
      <c r="W15" s="241"/>
      <c r="X15" s="235">
        <f t="shared" si="4"/>
        <v>0</v>
      </c>
      <c r="Y15" s="235">
        <f t="shared" si="5"/>
        <v>0</v>
      </c>
    </row>
    <row r="16" spans="1:26" ht="15" customHeight="1">
      <c r="A16" s="124" t="s">
        <v>184</v>
      </c>
      <c r="B16" s="125"/>
      <c r="C16" s="126"/>
      <c r="D16" s="127"/>
      <c r="E16" s="126"/>
      <c r="F16" s="126"/>
      <c r="G16" s="126"/>
      <c r="H16" s="115"/>
      <c r="I16" s="128"/>
      <c r="J16" s="128"/>
      <c r="K16" s="128"/>
      <c r="L16" s="128"/>
      <c r="M16" s="128"/>
      <c r="N16" s="128">
        <f t="shared" si="0"/>
        <v>0</v>
      </c>
      <c r="O16" s="129"/>
      <c r="P16" s="128"/>
      <c r="Q16" s="243"/>
      <c r="R16" s="129"/>
      <c r="S16" s="128">
        <f t="shared" si="1"/>
        <v>0</v>
      </c>
      <c r="T16" s="258">
        <v>-60000</v>
      </c>
      <c r="U16" s="242">
        <f t="shared" si="2"/>
        <v>0</v>
      </c>
      <c r="V16" s="242">
        <f t="shared" si="3"/>
        <v>0</v>
      </c>
      <c r="W16" s="241"/>
      <c r="X16" s="235">
        <f t="shared" si="4"/>
        <v>0</v>
      </c>
      <c r="Y16" s="235">
        <f t="shared" si="5"/>
        <v>0</v>
      </c>
    </row>
    <row r="17" spans="1:25" ht="15" customHeight="1">
      <c r="A17" s="124" t="s">
        <v>185</v>
      </c>
      <c r="B17" s="125"/>
      <c r="C17" s="126"/>
      <c r="D17" s="127"/>
      <c r="E17" s="126"/>
      <c r="F17" s="126"/>
      <c r="G17" s="126"/>
      <c r="H17" s="115"/>
      <c r="I17" s="128"/>
      <c r="J17" s="128"/>
      <c r="K17" s="128"/>
      <c r="L17" s="128"/>
      <c r="M17" s="128"/>
      <c r="N17" s="128">
        <f t="shared" si="0"/>
        <v>0</v>
      </c>
      <c r="O17" s="129"/>
      <c r="P17" s="128"/>
      <c r="Q17" s="243"/>
      <c r="R17" s="129"/>
      <c r="S17" s="128">
        <f t="shared" si="1"/>
        <v>0</v>
      </c>
      <c r="T17" s="258">
        <v>-60000</v>
      </c>
      <c r="U17" s="242">
        <f t="shared" si="2"/>
        <v>0</v>
      </c>
      <c r="V17" s="242">
        <f t="shared" si="3"/>
        <v>0</v>
      </c>
      <c r="W17" s="241"/>
      <c r="X17" s="235">
        <f t="shared" si="4"/>
        <v>0</v>
      </c>
      <c r="Y17" s="235">
        <f t="shared" si="5"/>
        <v>0</v>
      </c>
    </row>
    <row r="18" spans="1:25" ht="15" customHeight="1">
      <c r="A18" s="124" t="s">
        <v>186</v>
      </c>
      <c r="B18" s="125"/>
      <c r="C18" s="126"/>
      <c r="D18" s="127"/>
      <c r="E18" s="126"/>
      <c r="F18" s="126"/>
      <c r="G18" s="126"/>
      <c r="H18" s="115"/>
      <c r="I18" s="128"/>
      <c r="J18" s="128"/>
      <c r="K18" s="128"/>
      <c r="L18" s="128"/>
      <c r="M18" s="128"/>
      <c r="N18" s="128">
        <f t="shared" si="0"/>
        <v>0</v>
      </c>
      <c r="O18" s="129"/>
      <c r="P18" s="128"/>
      <c r="Q18" s="243"/>
      <c r="R18" s="129"/>
      <c r="S18" s="128">
        <f t="shared" si="1"/>
        <v>0</v>
      </c>
      <c r="T18" s="258">
        <v>-60000</v>
      </c>
      <c r="U18" s="242">
        <f t="shared" si="2"/>
        <v>0</v>
      </c>
      <c r="V18" s="242">
        <f t="shared" si="3"/>
        <v>0</v>
      </c>
      <c r="W18" s="241"/>
      <c r="X18" s="235">
        <f t="shared" si="4"/>
        <v>0</v>
      </c>
      <c r="Y18" s="235">
        <f t="shared" si="5"/>
        <v>0</v>
      </c>
    </row>
    <row r="19" spans="1:25" ht="15" customHeight="1">
      <c r="A19" s="124" t="s">
        <v>187</v>
      </c>
      <c r="B19" s="125"/>
      <c r="C19" s="126"/>
      <c r="D19" s="127"/>
      <c r="E19" s="126"/>
      <c r="F19" s="126"/>
      <c r="G19" s="126"/>
      <c r="H19" s="115"/>
      <c r="I19" s="128"/>
      <c r="J19" s="128"/>
      <c r="K19" s="128"/>
      <c r="L19" s="128"/>
      <c r="M19" s="128"/>
      <c r="N19" s="128">
        <f t="shared" si="0"/>
        <v>0</v>
      </c>
      <c r="O19" s="129"/>
      <c r="P19" s="128"/>
      <c r="Q19" s="243"/>
      <c r="R19" s="129"/>
      <c r="S19" s="128">
        <f t="shared" si="1"/>
        <v>0</v>
      </c>
      <c r="T19" s="258">
        <v>-60000</v>
      </c>
      <c r="U19" s="242">
        <f t="shared" si="2"/>
        <v>0</v>
      </c>
      <c r="V19" s="242">
        <f t="shared" si="3"/>
        <v>0</v>
      </c>
      <c r="W19" s="241"/>
      <c r="X19" s="235">
        <f t="shared" si="4"/>
        <v>0</v>
      </c>
      <c r="Y19" s="235">
        <f t="shared" si="5"/>
        <v>0</v>
      </c>
    </row>
    <row r="20" spans="1:25" ht="15" customHeight="1">
      <c r="A20" s="124" t="s">
        <v>69</v>
      </c>
      <c r="B20" s="125"/>
      <c r="C20" s="126"/>
      <c r="D20" s="127"/>
      <c r="E20" s="126"/>
      <c r="F20" s="126"/>
      <c r="G20" s="126"/>
      <c r="H20" s="115"/>
      <c r="I20" s="128"/>
      <c r="J20" s="128"/>
      <c r="K20" s="128"/>
      <c r="L20" s="128"/>
      <c r="M20" s="128"/>
      <c r="N20" s="128">
        <f t="shared" si="0"/>
        <v>0</v>
      </c>
      <c r="O20" s="129"/>
      <c r="P20" s="128"/>
      <c r="Q20" s="243"/>
      <c r="R20" s="129"/>
      <c r="S20" s="128">
        <f t="shared" si="1"/>
        <v>0</v>
      </c>
      <c r="T20" s="258">
        <v>-60000</v>
      </c>
      <c r="U20" s="242">
        <f t="shared" si="2"/>
        <v>0</v>
      </c>
      <c r="V20" s="242">
        <f t="shared" si="3"/>
        <v>0</v>
      </c>
      <c r="W20" s="241"/>
      <c r="X20" s="235">
        <f t="shared" si="4"/>
        <v>0</v>
      </c>
      <c r="Y20" s="235">
        <f t="shared" si="5"/>
        <v>0</v>
      </c>
    </row>
    <row r="21" spans="1:25" ht="15" customHeight="1">
      <c r="A21" s="124" t="s">
        <v>70</v>
      </c>
      <c r="B21" s="125"/>
      <c r="C21" s="126"/>
      <c r="D21" s="127"/>
      <c r="E21" s="126"/>
      <c r="F21" s="126"/>
      <c r="G21" s="126"/>
      <c r="H21" s="115"/>
      <c r="I21" s="128"/>
      <c r="J21" s="128"/>
      <c r="K21" s="128"/>
      <c r="L21" s="128"/>
      <c r="M21" s="128"/>
      <c r="N21" s="128">
        <f t="shared" si="0"/>
        <v>0</v>
      </c>
      <c r="O21" s="129"/>
      <c r="P21" s="128"/>
      <c r="Q21" s="243"/>
      <c r="R21" s="129"/>
      <c r="S21" s="128">
        <f t="shared" si="1"/>
        <v>0</v>
      </c>
      <c r="T21" s="258">
        <v>-60000</v>
      </c>
      <c r="U21" s="242">
        <f t="shared" si="2"/>
        <v>0</v>
      </c>
      <c r="V21" s="242">
        <f t="shared" si="3"/>
        <v>0</v>
      </c>
      <c r="W21" s="241"/>
      <c r="X21" s="235">
        <f t="shared" si="4"/>
        <v>0</v>
      </c>
      <c r="Y21" s="235">
        <f t="shared" si="5"/>
        <v>0</v>
      </c>
    </row>
    <row r="22" spans="1:25" ht="15" customHeight="1">
      <c r="A22" s="124" t="s">
        <v>71</v>
      </c>
      <c r="B22" s="125"/>
      <c r="C22" s="126"/>
      <c r="D22" s="127"/>
      <c r="E22" s="126"/>
      <c r="F22" s="126"/>
      <c r="G22" s="126"/>
      <c r="H22" s="115"/>
      <c r="I22" s="128"/>
      <c r="J22" s="128"/>
      <c r="K22" s="128"/>
      <c r="L22" s="128"/>
      <c r="M22" s="128"/>
      <c r="N22" s="128">
        <f t="shared" si="0"/>
        <v>0</v>
      </c>
      <c r="O22" s="129"/>
      <c r="P22" s="128"/>
      <c r="Q22" s="243"/>
      <c r="R22" s="129"/>
      <c r="S22" s="128">
        <f t="shared" si="1"/>
        <v>0</v>
      </c>
      <c r="T22" s="258">
        <v>-60000</v>
      </c>
      <c r="U22" s="242">
        <f t="shared" si="2"/>
        <v>0</v>
      </c>
      <c r="V22" s="242">
        <f t="shared" si="3"/>
        <v>0</v>
      </c>
      <c r="W22" s="241"/>
      <c r="X22" s="235">
        <f t="shared" si="4"/>
        <v>0</v>
      </c>
      <c r="Y22" s="235">
        <f t="shared" si="5"/>
        <v>0</v>
      </c>
    </row>
    <row r="23" spans="1:25" ht="15" customHeight="1">
      <c r="A23" s="124" t="s">
        <v>72</v>
      </c>
      <c r="B23" s="125"/>
      <c r="C23" s="126"/>
      <c r="D23" s="127"/>
      <c r="E23" s="126"/>
      <c r="F23" s="126"/>
      <c r="G23" s="126"/>
      <c r="H23" s="115"/>
      <c r="I23" s="128"/>
      <c r="J23" s="128"/>
      <c r="K23" s="128"/>
      <c r="L23" s="128"/>
      <c r="M23" s="128"/>
      <c r="N23" s="128">
        <f t="shared" si="0"/>
        <v>0</v>
      </c>
      <c r="O23" s="129"/>
      <c r="P23" s="128"/>
      <c r="Q23" s="243"/>
      <c r="R23" s="129"/>
      <c r="S23" s="128">
        <f t="shared" si="1"/>
        <v>0</v>
      </c>
      <c r="T23" s="258">
        <v>-60000</v>
      </c>
      <c r="U23" s="242">
        <f t="shared" si="2"/>
        <v>0</v>
      </c>
      <c r="V23" s="242">
        <f t="shared" si="3"/>
        <v>0</v>
      </c>
      <c r="W23" s="241"/>
      <c r="X23" s="235">
        <f t="shared" si="4"/>
        <v>0</v>
      </c>
      <c r="Y23" s="235">
        <f t="shared" si="5"/>
        <v>0</v>
      </c>
    </row>
    <row r="24" spans="1:25" ht="15" customHeight="1">
      <c r="A24" s="124" t="s">
        <v>73</v>
      </c>
      <c r="B24" s="125"/>
      <c r="C24" s="126"/>
      <c r="D24" s="127"/>
      <c r="E24" s="126"/>
      <c r="F24" s="126"/>
      <c r="G24" s="126"/>
      <c r="H24" s="115"/>
      <c r="I24" s="128"/>
      <c r="J24" s="128"/>
      <c r="K24" s="128"/>
      <c r="L24" s="128"/>
      <c r="M24" s="128"/>
      <c r="N24" s="128">
        <f t="shared" si="0"/>
        <v>0</v>
      </c>
      <c r="O24" s="129"/>
      <c r="P24" s="128"/>
      <c r="Q24" s="243"/>
      <c r="R24" s="129"/>
      <c r="S24" s="128">
        <f t="shared" si="1"/>
        <v>0</v>
      </c>
      <c r="T24" s="258">
        <v>-60000</v>
      </c>
      <c r="U24" s="242">
        <f t="shared" si="2"/>
        <v>0</v>
      </c>
      <c r="V24" s="242">
        <f t="shared" si="3"/>
        <v>0</v>
      </c>
      <c r="W24" s="241"/>
      <c r="X24" s="235">
        <f t="shared" si="4"/>
        <v>0</v>
      </c>
      <c r="Y24" s="235">
        <f t="shared" si="5"/>
        <v>0</v>
      </c>
    </row>
    <row r="25" spans="1:25" ht="15" customHeight="1">
      <c r="A25" s="124" t="s">
        <v>74</v>
      </c>
      <c r="B25" s="125"/>
      <c r="C25" s="126"/>
      <c r="D25" s="127"/>
      <c r="E25" s="126"/>
      <c r="F25" s="126"/>
      <c r="G25" s="126"/>
      <c r="H25" s="115"/>
      <c r="I25" s="128"/>
      <c r="J25" s="128"/>
      <c r="K25" s="128"/>
      <c r="L25" s="128"/>
      <c r="M25" s="128"/>
      <c r="N25" s="128">
        <f t="shared" si="0"/>
        <v>0</v>
      </c>
      <c r="O25" s="129"/>
      <c r="P25" s="128"/>
      <c r="Q25" s="243"/>
      <c r="R25" s="129"/>
      <c r="S25" s="128">
        <f t="shared" si="1"/>
        <v>0</v>
      </c>
      <c r="T25" s="258">
        <v>-60000</v>
      </c>
      <c r="U25" s="242">
        <f t="shared" si="2"/>
        <v>0</v>
      </c>
      <c r="V25" s="242">
        <f t="shared" si="3"/>
        <v>0</v>
      </c>
      <c r="W25" s="241"/>
      <c r="X25" s="235">
        <f t="shared" si="4"/>
        <v>0</v>
      </c>
      <c r="Y25" s="235">
        <f t="shared" si="5"/>
        <v>0</v>
      </c>
    </row>
    <row r="26" spans="1:25" ht="15" customHeight="1">
      <c r="A26" s="124" t="s">
        <v>75</v>
      </c>
      <c r="B26" s="125"/>
      <c r="C26" s="126"/>
      <c r="D26" s="127"/>
      <c r="E26" s="126"/>
      <c r="F26" s="126"/>
      <c r="G26" s="126"/>
      <c r="H26" s="115"/>
      <c r="I26" s="128"/>
      <c r="J26" s="128"/>
      <c r="K26" s="128"/>
      <c r="L26" s="128"/>
      <c r="M26" s="128"/>
      <c r="N26" s="128">
        <f t="shared" ref="N26:N35" si="6">SUM(I26:M26)</f>
        <v>0</v>
      </c>
      <c r="O26" s="129"/>
      <c r="P26" s="128"/>
      <c r="Q26" s="243"/>
      <c r="R26" s="129"/>
      <c r="S26" s="128">
        <f t="shared" ref="S26:S35" si="7">SUM(N26+Q26)</f>
        <v>0</v>
      </c>
      <c r="T26" s="258">
        <v>-60000</v>
      </c>
      <c r="U26" s="242">
        <f t="shared" si="2"/>
        <v>0</v>
      </c>
      <c r="V26" s="242">
        <f t="shared" si="3"/>
        <v>0</v>
      </c>
      <c r="W26" s="241"/>
      <c r="X26" s="235">
        <f t="shared" si="4"/>
        <v>0</v>
      </c>
      <c r="Y26" s="235">
        <f t="shared" si="5"/>
        <v>0</v>
      </c>
    </row>
    <row r="27" spans="1:25" ht="15" customHeight="1">
      <c r="A27" s="130" t="s">
        <v>188</v>
      </c>
      <c r="B27" s="131"/>
      <c r="C27" s="126"/>
      <c r="D27" s="127"/>
      <c r="E27" s="126"/>
      <c r="F27" s="126"/>
      <c r="G27" s="126"/>
      <c r="H27" s="115"/>
      <c r="I27" s="128"/>
      <c r="J27" s="128"/>
      <c r="K27" s="128"/>
      <c r="L27" s="128"/>
      <c r="M27" s="128"/>
      <c r="N27" s="128">
        <f t="shared" si="6"/>
        <v>0</v>
      </c>
      <c r="O27" s="129"/>
      <c r="P27" s="128"/>
      <c r="Q27" s="243"/>
      <c r="R27" s="129"/>
      <c r="S27" s="128">
        <f t="shared" si="7"/>
        <v>0</v>
      </c>
      <c r="T27" s="258">
        <v>-60000</v>
      </c>
      <c r="U27" s="242">
        <f t="shared" si="2"/>
        <v>0</v>
      </c>
      <c r="V27" s="242">
        <f t="shared" si="3"/>
        <v>0</v>
      </c>
      <c r="W27" s="241"/>
      <c r="X27" s="235">
        <f t="shared" si="4"/>
        <v>0</v>
      </c>
      <c r="Y27" s="235">
        <f t="shared" si="5"/>
        <v>0</v>
      </c>
    </row>
    <row r="28" spans="1:25" ht="15" customHeight="1">
      <c r="A28" s="124" t="s">
        <v>189</v>
      </c>
      <c r="B28" s="125"/>
      <c r="C28" s="126"/>
      <c r="D28" s="127"/>
      <c r="E28" s="126"/>
      <c r="F28" s="126"/>
      <c r="G28" s="126"/>
      <c r="H28" s="115"/>
      <c r="I28" s="128"/>
      <c r="J28" s="128"/>
      <c r="K28" s="128"/>
      <c r="L28" s="128"/>
      <c r="M28" s="128"/>
      <c r="N28" s="128">
        <f t="shared" si="6"/>
        <v>0</v>
      </c>
      <c r="O28" s="129"/>
      <c r="P28" s="128"/>
      <c r="Q28" s="243"/>
      <c r="R28" s="129"/>
      <c r="S28" s="128">
        <f t="shared" si="7"/>
        <v>0</v>
      </c>
      <c r="T28" s="258">
        <v>-60000</v>
      </c>
      <c r="U28" s="242">
        <f t="shared" si="2"/>
        <v>0</v>
      </c>
      <c r="V28" s="242">
        <f t="shared" si="3"/>
        <v>0</v>
      </c>
      <c r="W28" s="241"/>
      <c r="X28" s="235">
        <f t="shared" si="4"/>
        <v>0</v>
      </c>
      <c r="Y28" s="235">
        <f t="shared" si="5"/>
        <v>0</v>
      </c>
    </row>
    <row r="29" spans="1:25" ht="15" customHeight="1">
      <c r="A29" s="124" t="s">
        <v>190</v>
      </c>
      <c r="B29" s="125"/>
      <c r="C29" s="126"/>
      <c r="D29" s="127"/>
      <c r="E29" s="126"/>
      <c r="F29" s="126"/>
      <c r="G29" s="126"/>
      <c r="H29" s="115"/>
      <c r="I29" s="128"/>
      <c r="J29" s="128"/>
      <c r="K29" s="128"/>
      <c r="L29" s="128"/>
      <c r="M29" s="128"/>
      <c r="N29" s="128">
        <f t="shared" si="6"/>
        <v>0</v>
      </c>
      <c r="O29" s="129"/>
      <c r="P29" s="128"/>
      <c r="Q29" s="243"/>
      <c r="R29" s="129"/>
      <c r="S29" s="128">
        <f t="shared" si="7"/>
        <v>0</v>
      </c>
      <c r="T29" s="258">
        <v>-60000</v>
      </c>
      <c r="U29" s="242">
        <f t="shared" si="2"/>
        <v>0</v>
      </c>
      <c r="V29" s="242">
        <f t="shared" si="3"/>
        <v>0</v>
      </c>
      <c r="W29" s="241"/>
      <c r="X29" s="235">
        <f t="shared" si="4"/>
        <v>0</v>
      </c>
      <c r="Y29" s="235">
        <f t="shared" si="5"/>
        <v>0</v>
      </c>
    </row>
    <row r="30" spans="1:25" ht="15" customHeight="1">
      <c r="A30" s="124" t="s">
        <v>191</v>
      </c>
      <c r="B30" s="125"/>
      <c r="C30" s="126"/>
      <c r="D30" s="127"/>
      <c r="E30" s="126"/>
      <c r="F30" s="126"/>
      <c r="G30" s="126"/>
      <c r="H30" s="115"/>
      <c r="I30" s="128"/>
      <c r="J30" s="128"/>
      <c r="K30" s="128"/>
      <c r="L30" s="128"/>
      <c r="M30" s="128"/>
      <c r="N30" s="128">
        <f t="shared" si="6"/>
        <v>0</v>
      </c>
      <c r="O30" s="129"/>
      <c r="P30" s="128"/>
      <c r="Q30" s="243"/>
      <c r="R30" s="129"/>
      <c r="S30" s="128">
        <f t="shared" si="7"/>
        <v>0</v>
      </c>
      <c r="T30" s="258">
        <v>-60000</v>
      </c>
      <c r="U30" s="242">
        <f t="shared" si="2"/>
        <v>0</v>
      </c>
      <c r="V30" s="242">
        <f t="shared" si="3"/>
        <v>0</v>
      </c>
      <c r="W30" s="241"/>
      <c r="X30" s="235">
        <f t="shared" si="4"/>
        <v>0</v>
      </c>
      <c r="Y30" s="235">
        <f t="shared" si="5"/>
        <v>0</v>
      </c>
    </row>
    <row r="31" spans="1:25" ht="15" customHeight="1">
      <c r="A31" s="124" t="s">
        <v>192</v>
      </c>
      <c r="B31" s="125"/>
      <c r="C31" s="126"/>
      <c r="D31" s="127"/>
      <c r="E31" s="126"/>
      <c r="F31" s="126"/>
      <c r="G31" s="126"/>
      <c r="H31" s="115"/>
      <c r="I31" s="128"/>
      <c r="J31" s="128"/>
      <c r="K31" s="128"/>
      <c r="L31" s="128"/>
      <c r="M31" s="128"/>
      <c r="N31" s="128">
        <f t="shared" si="6"/>
        <v>0</v>
      </c>
      <c r="O31" s="129"/>
      <c r="P31" s="128"/>
      <c r="Q31" s="243"/>
      <c r="R31" s="129"/>
      <c r="S31" s="128">
        <f t="shared" si="7"/>
        <v>0</v>
      </c>
      <c r="T31" s="258">
        <v>-60000</v>
      </c>
      <c r="U31" s="242">
        <f t="shared" si="2"/>
        <v>0</v>
      </c>
      <c r="V31" s="242">
        <f t="shared" si="3"/>
        <v>0</v>
      </c>
      <c r="W31" s="241"/>
      <c r="X31" s="235">
        <f t="shared" si="4"/>
        <v>0</v>
      </c>
      <c r="Y31" s="235">
        <f t="shared" si="5"/>
        <v>0</v>
      </c>
    </row>
    <row r="32" spans="1:25" ht="15" customHeight="1">
      <c r="A32" s="124" t="s">
        <v>193</v>
      </c>
      <c r="B32" s="125"/>
      <c r="C32" s="126"/>
      <c r="D32" s="127"/>
      <c r="E32" s="126"/>
      <c r="F32" s="126"/>
      <c r="G32" s="126"/>
      <c r="H32" s="115"/>
      <c r="I32" s="128"/>
      <c r="J32" s="128"/>
      <c r="K32" s="128"/>
      <c r="L32" s="128"/>
      <c r="M32" s="128"/>
      <c r="N32" s="128">
        <f t="shared" si="6"/>
        <v>0</v>
      </c>
      <c r="O32" s="129"/>
      <c r="P32" s="128"/>
      <c r="Q32" s="243"/>
      <c r="R32" s="129"/>
      <c r="S32" s="128">
        <f t="shared" si="7"/>
        <v>0</v>
      </c>
      <c r="T32" s="258">
        <v>-60000</v>
      </c>
      <c r="U32" s="242">
        <f t="shared" si="2"/>
        <v>0</v>
      </c>
      <c r="V32" s="242">
        <f t="shared" si="3"/>
        <v>0</v>
      </c>
      <c r="W32" s="241"/>
      <c r="X32" s="235">
        <f t="shared" si="4"/>
        <v>0</v>
      </c>
      <c r="Y32" s="235">
        <f t="shared" si="5"/>
        <v>0</v>
      </c>
    </row>
    <row r="33" spans="1:25" ht="15" customHeight="1">
      <c r="A33" s="124" t="s">
        <v>195</v>
      </c>
      <c r="B33" s="125"/>
      <c r="C33" s="126"/>
      <c r="D33" s="127"/>
      <c r="E33" s="126"/>
      <c r="F33" s="126"/>
      <c r="G33" s="126"/>
      <c r="H33" s="115"/>
      <c r="I33" s="128"/>
      <c r="J33" s="128"/>
      <c r="K33" s="128"/>
      <c r="L33" s="128"/>
      <c r="M33" s="128"/>
      <c r="N33" s="128">
        <f t="shared" si="6"/>
        <v>0</v>
      </c>
      <c r="O33" s="129"/>
      <c r="P33" s="128"/>
      <c r="Q33" s="243"/>
      <c r="R33" s="129"/>
      <c r="S33" s="128">
        <f t="shared" si="7"/>
        <v>0</v>
      </c>
      <c r="T33" s="258">
        <v>-60000</v>
      </c>
      <c r="U33" s="242">
        <f t="shared" si="2"/>
        <v>0</v>
      </c>
      <c r="V33" s="242">
        <f t="shared" si="3"/>
        <v>0</v>
      </c>
      <c r="W33" s="241"/>
      <c r="X33" s="235">
        <f t="shared" si="4"/>
        <v>0</v>
      </c>
      <c r="Y33" s="235">
        <f t="shared" si="5"/>
        <v>0</v>
      </c>
    </row>
    <row r="34" spans="1:25" ht="15" customHeight="1">
      <c r="A34" s="124" t="s">
        <v>194</v>
      </c>
      <c r="B34" s="125"/>
      <c r="C34" s="126"/>
      <c r="D34" s="127"/>
      <c r="E34" s="126"/>
      <c r="F34" s="126"/>
      <c r="G34" s="126"/>
      <c r="H34" s="115"/>
      <c r="I34" s="128"/>
      <c r="J34" s="128"/>
      <c r="K34" s="128"/>
      <c r="L34" s="128"/>
      <c r="M34" s="128"/>
      <c r="N34" s="128">
        <f t="shared" si="6"/>
        <v>0</v>
      </c>
      <c r="O34" s="129"/>
      <c r="P34" s="128"/>
      <c r="Q34" s="243"/>
      <c r="R34" s="129"/>
      <c r="S34" s="128">
        <f t="shared" si="7"/>
        <v>0</v>
      </c>
      <c r="T34" s="258">
        <v>-60000</v>
      </c>
      <c r="U34" s="242">
        <f t="shared" si="2"/>
        <v>0</v>
      </c>
      <c r="V34" s="242">
        <f t="shared" si="3"/>
        <v>0</v>
      </c>
      <c r="W34" s="241"/>
      <c r="X34" s="235">
        <f t="shared" si="4"/>
        <v>0</v>
      </c>
      <c r="Y34" s="235">
        <f t="shared" si="5"/>
        <v>0</v>
      </c>
    </row>
    <row r="35" spans="1:25" ht="15" customHeight="1">
      <c r="A35" s="130" t="s">
        <v>196</v>
      </c>
      <c r="B35" s="131"/>
      <c r="C35" s="126"/>
      <c r="D35" s="127"/>
      <c r="E35" s="126"/>
      <c r="F35" s="126"/>
      <c r="G35" s="126"/>
      <c r="H35" s="115"/>
      <c r="I35" s="128"/>
      <c r="J35" s="128"/>
      <c r="K35" s="128"/>
      <c r="L35" s="128"/>
      <c r="M35" s="128"/>
      <c r="N35" s="128">
        <f t="shared" si="6"/>
        <v>0</v>
      </c>
      <c r="O35" s="129"/>
      <c r="P35" s="128"/>
      <c r="Q35" s="243"/>
      <c r="R35" s="129"/>
      <c r="S35" s="128">
        <f t="shared" si="7"/>
        <v>0</v>
      </c>
      <c r="T35" s="258">
        <v>-60000</v>
      </c>
      <c r="U35" s="242">
        <f t="shared" si="2"/>
        <v>0</v>
      </c>
      <c r="V35" s="242">
        <f t="shared" si="3"/>
        <v>0</v>
      </c>
      <c r="W35" s="241"/>
      <c r="X35" s="235">
        <f t="shared" si="4"/>
        <v>0</v>
      </c>
      <c r="Y35" s="235">
        <f t="shared" si="5"/>
        <v>0</v>
      </c>
    </row>
    <row r="36" spans="1:25" ht="15" customHeight="1">
      <c r="A36" s="124" t="s">
        <v>197</v>
      </c>
      <c r="B36" s="125"/>
      <c r="C36" s="126"/>
      <c r="D36" s="127"/>
      <c r="E36" s="126"/>
      <c r="F36" s="126"/>
      <c r="G36" s="126"/>
      <c r="H36" s="115"/>
      <c r="I36" s="128"/>
      <c r="J36" s="128"/>
      <c r="K36" s="128"/>
      <c r="L36" s="128"/>
      <c r="M36" s="128"/>
      <c r="N36" s="128">
        <f t="shared" si="0"/>
        <v>0</v>
      </c>
      <c r="O36" s="129"/>
      <c r="P36" s="128"/>
      <c r="Q36" s="243"/>
      <c r="R36" s="129"/>
      <c r="S36" s="128">
        <f t="shared" si="1"/>
        <v>0</v>
      </c>
      <c r="T36" s="258">
        <v>-60000</v>
      </c>
      <c r="U36" s="242">
        <f t="shared" si="2"/>
        <v>0</v>
      </c>
      <c r="V36" s="242">
        <f t="shared" si="3"/>
        <v>0</v>
      </c>
      <c r="W36" s="241"/>
      <c r="X36" s="235">
        <f t="shared" si="4"/>
        <v>0</v>
      </c>
      <c r="Y36" s="235">
        <f t="shared" si="5"/>
        <v>0</v>
      </c>
    </row>
    <row r="37" spans="1:25" ht="15" customHeight="1">
      <c r="A37" s="130" t="s">
        <v>198</v>
      </c>
      <c r="B37" s="131"/>
      <c r="C37" s="126"/>
      <c r="D37" s="127"/>
      <c r="E37" s="126"/>
      <c r="F37" s="126"/>
      <c r="G37" s="126"/>
      <c r="H37" s="115"/>
      <c r="I37" s="128"/>
      <c r="J37" s="128"/>
      <c r="K37" s="128"/>
      <c r="L37" s="128"/>
      <c r="M37" s="128"/>
      <c r="N37" s="128">
        <f t="shared" si="0"/>
        <v>0</v>
      </c>
      <c r="O37" s="129"/>
      <c r="P37" s="128"/>
      <c r="Q37" s="243"/>
      <c r="R37" s="129"/>
      <c r="S37" s="128">
        <f t="shared" si="1"/>
        <v>0</v>
      </c>
      <c r="T37" s="258">
        <v>-60000</v>
      </c>
      <c r="U37" s="242">
        <f t="shared" si="2"/>
        <v>0</v>
      </c>
      <c r="V37" s="242">
        <f t="shared" si="3"/>
        <v>0</v>
      </c>
      <c r="W37" s="241"/>
      <c r="X37" s="235">
        <f t="shared" si="4"/>
        <v>0</v>
      </c>
      <c r="Y37" s="235">
        <f t="shared" si="5"/>
        <v>0</v>
      </c>
    </row>
    <row r="38" spans="1:25" ht="15" customHeight="1">
      <c r="A38" s="124" t="s">
        <v>199</v>
      </c>
      <c r="B38" s="125"/>
      <c r="C38" s="126"/>
      <c r="D38" s="127"/>
      <c r="E38" s="126"/>
      <c r="F38" s="126"/>
      <c r="G38" s="126"/>
      <c r="H38" s="115"/>
      <c r="I38" s="128"/>
      <c r="J38" s="128"/>
      <c r="K38" s="128"/>
      <c r="L38" s="128"/>
      <c r="M38" s="128"/>
      <c r="N38" s="128">
        <f t="shared" si="0"/>
        <v>0</v>
      </c>
      <c r="O38" s="129"/>
      <c r="P38" s="128"/>
      <c r="Q38" s="243"/>
      <c r="R38" s="129"/>
      <c r="S38" s="128">
        <f t="shared" si="1"/>
        <v>0</v>
      </c>
      <c r="T38" s="258">
        <v>-60000</v>
      </c>
      <c r="U38" s="242">
        <f t="shared" si="2"/>
        <v>0</v>
      </c>
      <c r="V38" s="242">
        <f t="shared" si="3"/>
        <v>0</v>
      </c>
      <c r="W38" s="241"/>
      <c r="X38" s="235">
        <f t="shared" si="4"/>
        <v>0</v>
      </c>
      <c r="Y38" s="235">
        <f t="shared" si="5"/>
        <v>0</v>
      </c>
    </row>
    <row r="39" spans="1:25" ht="15" customHeight="1">
      <c r="A39" s="124" t="s">
        <v>200</v>
      </c>
      <c r="B39" s="125"/>
      <c r="C39" s="126"/>
      <c r="D39" s="127"/>
      <c r="E39" s="126"/>
      <c r="F39" s="126"/>
      <c r="G39" s="126"/>
      <c r="H39" s="115"/>
      <c r="I39" s="128"/>
      <c r="J39" s="128"/>
      <c r="K39" s="128"/>
      <c r="L39" s="128"/>
      <c r="M39" s="128"/>
      <c r="N39" s="128">
        <f t="shared" si="0"/>
        <v>0</v>
      </c>
      <c r="O39" s="129"/>
      <c r="P39" s="128"/>
      <c r="Q39" s="243"/>
      <c r="R39" s="129"/>
      <c r="S39" s="128">
        <f t="shared" si="1"/>
        <v>0</v>
      </c>
      <c r="T39" s="258">
        <v>-60000</v>
      </c>
      <c r="U39" s="242">
        <f t="shared" si="2"/>
        <v>0</v>
      </c>
      <c r="V39" s="242">
        <f t="shared" si="3"/>
        <v>0</v>
      </c>
      <c r="W39" s="241"/>
      <c r="X39" s="235">
        <f t="shared" si="4"/>
        <v>0</v>
      </c>
      <c r="Y39" s="235">
        <f t="shared" si="5"/>
        <v>0</v>
      </c>
    </row>
    <row r="40" spans="1:25" ht="15" customHeight="1">
      <c r="A40" s="124" t="s">
        <v>201</v>
      </c>
      <c r="B40" s="125"/>
      <c r="C40" s="126"/>
      <c r="D40" s="127"/>
      <c r="E40" s="126"/>
      <c r="F40" s="126"/>
      <c r="G40" s="126"/>
      <c r="H40" s="115"/>
      <c r="I40" s="128"/>
      <c r="J40" s="128"/>
      <c r="K40" s="128"/>
      <c r="L40" s="128"/>
      <c r="M40" s="128"/>
      <c r="N40" s="128">
        <f t="shared" si="0"/>
        <v>0</v>
      </c>
      <c r="O40" s="129"/>
      <c r="P40" s="128"/>
      <c r="Q40" s="243"/>
      <c r="R40" s="129"/>
      <c r="S40" s="128">
        <f t="shared" si="1"/>
        <v>0</v>
      </c>
      <c r="T40" s="258">
        <v>-60000</v>
      </c>
      <c r="U40" s="242">
        <f t="shared" si="2"/>
        <v>0</v>
      </c>
      <c r="V40" s="242">
        <f t="shared" si="3"/>
        <v>0</v>
      </c>
      <c r="W40" s="241"/>
      <c r="X40" s="235">
        <f t="shared" si="4"/>
        <v>0</v>
      </c>
      <c r="Y40" s="235">
        <f t="shared" si="5"/>
        <v>0</v>
      </c>
    </row>
    <row r="41" spans="1:25" ht="15" customHeight="1">
      <c r="A41" s="124" t="s">
        <v>202</v>
      </c>
      <c r="B41" s="125"/>
      <c r="C41" s="126"/>
      <c r="D41" s="127"/>
      <c r="E41" s="126"/>
      <c r="F41" s="126"/>
      <c r="G41" s="126"/>
      <c r="H41" s="115"/>
      <c r="I41" s="128"/>
      <c r="J41" s="128"/>
      <c r="K41" s="128"/>
      <c r="L41" s="128"/>
      <c r="M41" s="128"/>
      <c r="N41" s="128">
        <f t="shared" si="0"/>
        <v>0</v>
      </c>
      <c r="O41" s="129"/>
      <c r="P41" s="128"/>
      <c r="Q41" s="243"/>
      <c r="R41" s="129"/>
      <c r="S41" s="128">
        <f t="shared" si="1"/>
        <v>0</v>
      </c>
      <c r="T41" s="258">
        <v>-60000</v>
      </c>
      <c r="U41" s="242">
        <f t="shared" si="2"/>
        <v>0</v>
      </c>
      <c r="V41" s="242">
        <f t="shared" si="3"/>
        <v>0</v>
      </c>
      <c r="W41" s="241"/>
      <c r="X41" s="235">
        <f t="shared" si="4"/>
        <v>0</v>
      </c>
      <c r="Y41" s="235">
        <f t="shared" si="5"/>
        <v>0</v>
      </c>
    </row>
    <row r="42" spans="1:25" ht="15" customHeight="1">
      <c r="A42" s="124" t="s">
        <v>203</v>
      </c>
      <c r="B42" s="125"/>
      <c r="C42" s="126"/>
      <c r="D42" s="127"/>
      <c r="E42" s="126"/>
      <c r="F42" s="126"/>
      <c r="G42" s="126"/>
      <c r="H42" s="115"/>
      <c r="I42" s="128"/>
      <c r="J42" s="128"/>
      <c r="K42" s="128"/>
      <c r="L42" s="128"/>
      <c r="M42" s="128"/>
      <c r="N42" s="128">
        <f t="shared" si="0"/>
        <v>0</v>
      </c>
      <c r="O42" s="129"/>
      <c r="P42" s="128"/>
      <c r="Q42" s="243"/>
      <c r="R42" s="129"/>
      <c r="S42" s="128">
        <f t="shared" si="1"/>
        <v>0</v>
      </c>
      <c r="T42" s="258">
        <v>-60000</v>
      </c>
      <c r="U42" s="242">
        <f t="shared" si="2"/>
        <v>0</v>
      </c>
      <c r="V42" s="242">
        <f t="shared" si="3"/>
        <v>0</v>
      </c>
      <c r="W42" s="241"/>
      <c r="X42" s="235">
        <f t="shared" si="4"/>
        <v>0</v>
      </c>
      <c r="Y42" s="235">
        <f t="shared" si="5"/>
        <v>0</v>
      </c>
    </row>
    <row r="43" spans="1:25" ht="15" customHeight="1">
      <c r="A43" s="124" t="s">
        <v>204</v>
      </c>
      <c r="B43" s="125"/>
      <c r="C43" s="126"/>
      <c r="D43" s="127"/>
      <c r="E43" s="126"/>
      <c r="F43" s="126"/>
      <c r="G43" s="126"/>
      <c r="H43" s="115"/>
      <c r="I43" s="128"/>
      <c r="J43" s="128"/>
      <c r="K43" s="128"/>
      <c r="L43" s="128"/>
      <c r="M43" s="128"/>
      <c r="N43" s="128">
        <f t="shared" si="0"/>
        <v>0</v>
      </c>
      <c r="O43" s="129"/>
      <c r="P43" s="128"/>
      <c r="Q43" s="243"/>
      <c r="R43" s="129"/>
      <c r="S43" s="128">
        <f t="shared" si="1"/>
        <v>0</v>
      </c>
      <c r="T43" s="258">
        <v>-60000</v>
      </c>
      <c r="U43" s="242">
        <f t="shared" si="2"/>
        <v>0</v>
      </c>
      <c r="V43" s="242">
        <f t="shared" si="3"/>
        <v>0</v>
      </c>
      <c r="W43" s="241"/>
      <c r="X43" s="235">
        <f t="shared" si="4"/>
        <v>0</v>
      </c>
      <c r="Y43" s="235">
        <f t="shared" si="5"/>
        <v>0</v>
      </c>
    </row>
    <row r="44" spans="1:25" ht="15" customHeight="1">
      <c r="A44" s="124" t="s">
        <v>205</v>
      </c>
      <c r="B44" s="125"/>
      <c r="C44" s="126"/>
      <c r="D44" s="127"/>
      <c r="E44" s="126"/>
      <c r="F44" s="126"/>
      <c r="G44" s="126"/>
      <c r="H44" s="115"/>
      <c r="I44" s="128"/>
      <c r="J44" s="128"/>
      <c r="K44" s="128"/>
      <c r="L44" s="128"/>
      <c r="M44" s="128"/>
      <c r="N44" s="128">
        <f t="shared" si="0"/>
        <v>0</v>
      </c>
      <c r="O44" s="129"/>
      <c r="P44" s="128"/>
      <c r="Q44" s="243"/>
      <c r="R44" s="129"/>
      <c r="S44" s="128">
        <f t="shared" si="1"/>
        <v>0</v>
      </c>
      <c r="T44" s="258">
        <v>-60000</v>
      </c>
      <c r="U44" s="242">
        <f t="shared" si="2"/>
        <v>0</v>
      </c>
      <c r="V44" s="242">
        <f t="shared" si="3"/>
        <v>0</v>
      </c>
      <c r="W44" s="241"/>
      <c r="X44" s="235">
        <f t="shared" si="4"/>
        <v>0</v>
      </c>
      <c r="Y44" s="235">
        <f t="shared" si="5"/>
        <v>0</v>
      </c>
    </row>
    <row r="45" spans="1:25" ht="15" customHeight="1">
      <c r="A45" s="130" t="s">
        <v>206</v>
      </c>
      <c r="B45" s="131"/>
      <c r="C45" s="126"/>
      <c r="D45" s="127"/>
      <c r="E45" s="126"/>
      <c r="F45" s="126"/>
      <c r="G45" s="126"/>
      <c r="H45" s="115"/>
      <c r="I45" s="128"/>
      <c r="J45" s="128"/>
      <c r="K45" s="128"/>
      <c r="L45" s="128"/>
      <c r="M45" s="128"/>
      <c r="N45" s="128">
        <f t="shared" si="0"/>
        <v>0</v>
      </c>
      <c r="O45" s="129"/>
      <c r="P45" s="128"/>
      <c r="Q45" s="243"/>
      <c r="R45" s="129"/>
      <c r="S45" s="128">
        <f t="shared" si="1"/>
        <v>0</v>
      </c>
      <c r="T45" s="258">
        <v>-60000</v>
      </c>
      <c r="U45" s="242">
        <f t="shared" si="2"/>
        <v>0</v>
      </c>
      <c r="V45" s="242">
        <f t="shared" si="3"/>
        <v>0</v>
      </c>
      <c r="W45" s="241"/>
      <c r="X45" s="235">
        <f t="shared" ref="X45" si="8">IF(S45&gt;50000, N45/S45,0)</f>
        <v>0</v>
      </c>
      <c r="Y45" s="235">
        <f t="shared" si="5"/>
        <v>0</v>
      </c>
    </row>
    <row r="46" spans="1:25">
      <c r="A46" s="132" t="s">
        <v>139</v>
      </c>
      <c r="B46" s="132" t="s">
        <v>140</v>
      </c>
      <c r="C46" s="132"/>
      <c r="D46" s="132"/>
      <c r="E46" s="132"/>
      <c r="F46" s="132"/>
      <c r="G46" s="132"/>
      <c r="H46" s="132"/>
      <c r="I46" s="133"/>
      <c r="J46" s="133"/>
      <c r="K46" s="133"/>
      <c r="L46" s="134" t="s">
        <v>124</v>
      </c>
      <c r="M46" s="135"/>
      <c r="N46" s="135"/>
      <c r="O46" s="135"/>
      <c r="P46" s="135"/>
      <c r="Q46" s="135"/>
      <c r="R46" s="135"/>
      <c r="S46" s="135"/>
      <c r="T46" s="136"/>
      <c r="U46" s="240">
        <f>SUM(U11:U45)</f>
        <v>0</v>
      </c>
      <c r="V46" s="240">
        <f>SUM(V11:V45)</f>
        <v>0</v>
      </c>
      <c r="W46" s="238"/>
      <c r="X46" s="138"/>
    </row>
    <row r="47" spans="1:25">
      <c r="A47" s="69" t="s">
        <v>138</v>
      </c>
      <c r="B47" s="69" t="s">
        <v>141</v>
      </c>
      <c r="C47" s="69"/>
      <c r="D47" s="69"/>
      <c r="E47" s="69"/>
      <c r="F47" s="69"/>
      <c r="G47" s="69"/>
      <c r="H47" s="69"/>
      <c r="I47" s="69"/>
      <c r="J47" s="69"/>
      <c r="K47" s="69"/>
      <c r="L47" s="139"/>
      <c r="M47" s="139"/>
      <c r="N47" s="139"/>
      <c r="O47" s="139"/>
      <c r="P47" s="139"/>
      <c r="Q47" s="139"/>
      <c r="R47" s="139"/>
      <c r="S47" s="139"/>
      <c r="T47" s="139"/>
      <c r="U47" s="139"/>
      <c r="V47" s="239"/>
      <c r="W47" s="239"/>
    </row>
    <row r="48" spans="1:25">
      <c r="A48" s="112"/>
      <c r="B48" s="69"/>
      <c r="C48" s="69"/>
      <c r="D48" s="69"/>
      <c r="E48" s="69"/>
      <c r="F48" s="69"/>
      <c r="G48" s="69"/>
      <c r="H48" s="69"/>
      <c r="I48" s="69"/>
      <c r="J48" s="69"/>
      <c r="K48" s="69"/>
      <c r="L48" s="140"/>
      <c r="M48" s="140"/>
      <c r="N48" s="140"/>
      <c r="O48" s="140"/>
      <c r="P48" s="140"/>
      <c r="Q48" s="140"/>
      <c r="R48" s="140"/>
      <c r="S48" s="140"/>
      <c r="T48" s="140"/>
      <c r="U48" s="140"/>
      <c r="V48" s="140"/>
      <c r="W48" s="140"/>
    </row>
    <row r="49" spans="1:23" ht="9" customHeight="1">
      <c r="A49" s="69"/>
      <c r="B49" s="69"/>
      <c r="C49" s="69"/>
      <c r="D49" s="69"/>
      <c r="E49" s="69"/>
      <c r="F49" s="69"/>
      <c r="G49" s="69"/>
      <c r="H49" s="69"/>
      <c r="I49" s="69"/>
      <c r="J49" s="69"/>
      <c r="K49" s="69"/>
      <c r="L49" s="69"/>
      <c r="M49" s="69"/>
      <c r="N49" s="69"/>
      <c r="O49" s="69"/>
      <c r="P49" s="69"/>
      <c r="Q49" s="69"/>
      <c r="R49" s="69"/>
      <c r="S49" s="69"/>
      <c r="T49" s="69"/>
      <c r="U49" s="69"/>
      <c r="V49" s="69"/>
      <c r="W49" s="69"/>
    </row>
  </sheetData>
  <mergeCells count="11">
    <mergeCell ref="V7:V10"/>
    <mergeCell ref="I7:N7"/>
    <mergeCell ref="A7:G7"/>
    <mergeCell ref="A8:B10"/>
    <mergeCell ref="A2:U2"/>
    <mergeCell ref="E3:G3"/>
    <mergeCell ref="A1:U1"/>
    <mergeCell ref="P7:Q7"/>
    <mergeCell ref="P8:P10"/>
    <mergeCell ref="Q8:Q10"/>
    <mergeCell ref="U7:U10"/>
  </mergeCells>
  <phoneticPr fontId="23" type="noConversion"/>
  <pageMargins left="0.57999999999999996" right="0.28999999999999998" top="0.48" bottom="0.54" header="0.31" footer="0.31"/>
  <pageSetup scale="62" orientation="landscape" horizontalDpi="300" verticalDpi="300" r:id="rId1"/>
  <headerFooter alignWithMargins="0">
    <oddHeader>&amp;C&amp;"Times New Roman,Regular"&amp;8VERMONT AGENCY OF EDUCATION</oddHeader>
    <oddFooter>&amp;L&amp;"Times New Roman,Regular"Special Education Expenditure Report for FY-2020- Worksheet B</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L49"/>
  <sheetViews>
    <sheetView view="pageLayout" zoomScaleNormal="100" workbookViewId="0">
      <selection activeCell="J18" sqref="J18"/>
    </sheetView>
  </sheetViews>
  <sheetFormatPr defaultRowHeight="12.75"/>
  <cols>
    <col min="1" max="1" width="2.28515625" style="12" customWidth="1"/>
    <col min="2" max="2" width="19.28515625" style="12" customWidth="1"/>
    <col min="3" max="3" width="9.140625" style="12"/>
    <col min="4" max="4" width="15.5703125" style="12" bestFit="1" customWidth="1"/>
    <col min="5" max="5" width="14.140625" style="12" bestFit="1" customWidth="1"/>
    <col min="6" max="6" width="22.140625" style="12" customWidth="1"/>
    <col min="7" max="7" width="19.28515625" style="12" customWidth="1"/>
    <col min="8" max="8" width="1.85546875" style="12" customWidth="1"/>
    <col min="9" max="9" width="6.85546875" style="12" customWidth="1"/>
    <col min="10" max="10" width="11.140625" style="12" customWidth="1"/>
    <col min="11" max="11" width="46" style="12" customWidth="1"/>
    <col min="12" max="12" width="11.140625" style="12" customWidth="1"/>
    <col min="13" max="14" width="0" style="12" hidden="1" customWidth="1"/>
    <col min="15" max="16384" width="9.140625" style="12"/>
  </cols>
  <sheetData>
    <row r="1" spans="1:12" ht="18.75">
      <c r="A1" s="307" t="s">
        <v>76</v>
      </c>
      <c r="B1" s="307"/>
      <c r="C1" s="307"/>
      <c r="D1" s="307"/>
      <c r="E1" s="307"/>
      <c r="F1" s="307"/>
      <c r="G1" s="307"/>
      <c r="H1" s="307"/>
      <c r="I1" s="307"/>
      <c r="J1" s="307"/>
      <c r="K1" s="252"/>
      <c r="L1" s="252"/>
    </row>
    <row r="2" spans="1:12" ht="15" customHeight="1">
      <c r="A2" s="308" t="s">
        <v>213</v>
      </c>
      <c r="B2" s="308"/>
      <c r="C2" s="308"/>
      <c r="D2" s="308"/>
      <c r="E2" s="308"/>
      <c r="F2" s="308"/>
      <c r="G2" s="308"/>
      <c r="H2" s="308"/>
      <c r="I2" s="308"/>
      <c r="J2" s="308"/>
      <c r="K2" s="253"/>
      <c r="L2" s="253"/>
    </row>
    <row r="3" spans="1:12">
      <c r="A3" s="68" t="s">
        <v>227</v>
      </c>
      <c r="B3" s="68"/>
      <c r="C3" s="68"/>
      <c r="D3" s="309"/>
      <c r="E3" s="309"/>
      <c r="F3" s="309"/>
      <c r="G3" s="309"/>
      <c r="H3" s="69"/>
      <c r="I3" s="69"/>
      <c r="J3" s="69"/>
      <c r="K3" s="69"/>
      <c r="L3" s="69"/>
    </row>
    <row r="4" spans="1:12" ht="15" customHeight="1">
      <c r="A4" s="69" t="s">
        <v>245</v>
      </c>
      <c r="B4" s="69"/>
      <c r="C4" s="69"/>
      <c r="D4" s="70"/>
      <c r="E4" s="70"/>
      <c r="F4" s="70"/>
      <c r="H4" s="69"/>
      <c r="I4" s="69"/>
      <c r="J4" s="69"/>
      <c r="K4" s="69"/>
      <c r="L4" s="69"/>
    </row>
    <row r="5" spans="1:12" ht="15" customHeight="1">
      <c r="A5" s="69" t="s">
        <v>246</v>
      </c>
      <c r="B5" s="69"/>
      <c r="C5" s="69"/>
      <c r="D5" s="69"/>
      <c r="E5" s="113"/>
      <c r="G5" s="69"/>
      <c r="H5" s="69"/>
      <c r="I5" s="69" t="s">
        <v>77</v>
      </c>
      <c r="J5" s="69"/>
      <c r="K5" s="69"/>
      <c r="L5" s="69"/>
    </row>
    <row r="6" spans="1:12" ht="6" customHeight="1">
      <c r="A6" s="69"/>
      <c r="B6" s="114"/>
      <c r="C6" s="69"/>
      <c r="D6" s="69"/>
      <c r="E6" s="69"/>
      <c r="F6" s="69"/>
      <c r="G6" s="69"/>
      <c r="H6" s="69"/>
      <c r="I6" s="69"/>
      <c r="J6" s="69"/>
      <c r="K6" s="69"/>
      <c r="L6" s="69"/>
    </row>
    <row r="7" spans="1:12" ht="15" customHeight="1">
      <c r="A7" s="294" t="s">
        <v>78</v>
      </c>
      <c r="B7" s="295"/>
      <c r="C7" s="295"/>
      <c r="D7" s="295"/>
      <c r="E7" s="295"/>
      <c r="F7" s="296"/>
      <c r="G7" s="297"/>
      <c r="H7" s="115"/>
    </row>
    <row r="8" spans="1:12" ht="12.75" customHeight="1">
      <c r="A8" s="318" t="s">
        <v>214</v>
      </c>
      <c r="B8" s="319"/>
      <c r="C8" s="119" t="s">
        <v>219</v>
      </c>
      <c r="D8" s="119" t="s">
        <v>220</v>
      </c>
      <c r="E8" s="119" t="s">
        <v>221</v>
      </c>
      <c r="F8" s="325" t="s">
        <v>222</v>
      </c>
      <c r="G8" s="263" t="s">
        <v>215</v>
      </c>
      <c r="H8" s="118"/>
    </row>
    <row r="9" spans="1:12" ht="12.75" customHeight="1">
      <c r="A9" s="320"/>
      <c r="B9" s="321"/>
      <c r="C9" s="120" t="s">
        <v>80</v>
      </c>
      <c r="D9" s="120"/>
      <c r="E9" s="120"/>
      <c r="F9" s="326"/>
      <c r="G9" s="236" t="s">
        <v>216</v>
      </c>
      <c r="H9" s="118"/>
      <c r="J9" s="254" t="s">
        <v>217</v>
      </c>
    </row>
    <row r="10" spans="1:12" ht="20.25" customHeight="1">
      <c r="A10" s="322"/>
      <c r="B10" s="323"/>
      <c r="C10" s="120" t="s">
        <v>223</v>
      </c>
      <c r="D10" s="120" t="s">
        <v>223</v>
      </c>
      <c r="E10" s="120" t="s">
        <v>223</v>
      </c>
      <c r="F10" s="326"/>
      <c r="G10" s="236" t="s">
        <v>218</v>
      </c>
      <c r="H10" s="118"/>
    </row>
    <row r="11" spans="1:12" ht="15" customHeight="1">
      <c r="A11" s="124" t="s">
        <v>60</v>
      </c>
      <c r="B11" s="125"/>
      <c r="C11" s="127"/>
      <c r="D11" s="126"/>
      <c r="E11" s="126"/>
      <c r="F11" s="257"/>
      <c r="G11" s="126"/>
      <c r="H11" s="115"/>
      <c r="K11" s="306" t="s">
        <v>250</v>
      </c>
    </row>
    <row r="12" spans="1:12" ht="15" customHeight="1">
      <c r="A12" s="124" t="s">
        <v>61</v>
      </c>
      <c r="B12" s="125"/>
      <c r="C12" s="127"/>
      <c r="D12" s="126"/>
      <c r="E12" s="126"/>
      <c r="F12" s="126"/>
      <c r="G12" s="126"/>
      <c r="H12" s="115"/>
      <c r="K12" s="306"/>
    </row>
    <row r="13" spans="1:12" ht="15" customHeight="1">
      <c r="A13" s="124" t="s">
        <v>62</v>
      </c>
      <c r="B13" s="125"/>
      <c r="C13" s="127"/>
      <c r="D13" s="126"/>
      <c r="E13" s="126"/>
      <c r="F13" s="126"/>
      <c r="G13" s="126"/>
      <c r="H13" s="115"/>
      <c r="K13" s="306"/>
    </row>
    <row r="14" spans="1:12" ht="15" customHeight="1">
      <c r="A14" s="124" t="s">
        <v>182</v>
      </c>
      <c r="B14" s="125"/>
      <c r="C14" s="127"/>
      <c r="D14" s="126"/>
      <c r="E14" s="126"/>
      <c r="F14" s="126"/>
      <c r="G14" s="126"/>
      <c r="H14" s="115"/>
      <c r="K14" s="306"/>
    </row>
    <row r="15" spans="1:12" ht="15" customHeight="1">
      <c r="A15" s="124" t="s">
        <v>183</v>
      </c>
      <c r="B15" s="125"/>
      <c r="C15" s="127"/>
      <c r="D15" s="126"/>
      <c r="E15" s="126"/>
      <c r="F15" s="126"/>
      <c r="G15" s="126"/>
      <c r="H15" s="115"/>
      <c r="K15" s="306"/>
    </row>
    <row r="16" spans="1:12" ht="15" customHeight="1">
      <c r="A16" s="124" t="s">
        <v>184</v>
      </c>
      <c r="B16" s="125"/>
      <c r="C16" s="127"/>
      <c r="D16" s="126"/>
      <c r="E16" s="126"/>
      <c r="F16" s="126"/>
      <c r="G16" s="126"/>
      <c r="H16" s="115"/>
      <c r="K16" s="306"/>
    </row>
    <row r="17" spans="1:11" ht="15" customHeight="1">
      <c r="A17" s="124" t="s">
        <v>185</v>
      </c>
      <c r="B17" s="125"/>
      <c r="C17" s="127"/>
      <c r="D17" s="126"/>
      <c r="E17" s="126"/>
      <c r="F17" s="126"/>
      <c r="G17" s="126"/>
      <c r="H17" s="115"/>
      <c r="K17" s="306"/>
    </row>
    <row r="18" spans="1:11" ht="15" customHeight="1">
      <c r="A18" s="124" t="s">
        <v>186</v>
      </c>
      <c r="B18" s="125"/>
      <c r="C18" s="127"/>
      <c r="D18" s="126"/>
      <c r="E18" s="126"/>
      <c r="F18" s="126"/>
      <c r="G18" s="126"/>
      <c r="H18" s="115"/>
      <c r="K18" s="306"/>
    </row>
    <row r="19" spans="1:11" ht="15" customHeight="1">
      <c r="A19" s="124" t="s">
        <v>187</v>
      </c>
      <c r="B19" s="125"/>
      <c r="C19" s="127"/>
      <c r="D19" s="126"/>
      <c r="E19" s="126"/>
      <c r="F19" s="126"/>
      <c r="G19" s="126"/>
      <c r="H19" s="115"/>
      <c r="K19" s="306"/>
    </row>
    <row r="20" spans="1:11" ht="15" customHeight="1">
      <c r="A20" s="124" t="s">
        <v>69</v>
      </c>
      <c r="B20" s="125"/>
      <c r="C20" s="127"/>
      <c r="D20" s="126"/>
      <c r="E20" s="126"/>
      <c r="F20" s="126"/>
      <c r="G20" s="126"/>
      <c r="H20" s="115"/>
      <c r="K20" s="306"/>
    </row>
    <row r="21" spans="1:11" ht="15" customHeight="1">
      <c r="A21" s="124" t="s">
        <v>70</v>
      </c>
      <c r="B21" s="125"/>
      <c r="C21" s="127"/>
      <c r="D21" s="126"/>
      <c r="E21" s="126"/>
      <c r="F21" s="126"/>
      <c r="G21" s="126"/>
      <c r="H21" s="115"/>
      <c r="K21" s="306"/>
    </row>
    <row r="22" spans="1:11" ht="15" customHeight="1">
      <c r="A22" s="124" t="s">
        <v>71</v>
      </c>
      <c r="B22" s="125"/>
      <c r="C22" s="127"/>
      <c r="D22" s="126"/>
      <c r="E22" s="126"/>
      <c r="F22" s="126"/>
      <c r="G22" s="126"/>
      <c r="H22" s="115"/>
      <c r="K22" s="306"/>
    </row>
    <row r="23" spans="1:11" ht="15" customHeight="1">
      <c r="A23" s="124" t="s">
        <v>72</v>
      </c>
      <c r="B23" s="125"/>
      <c r="C23" s="127"/>
      <c r="D23" s="126"/>
      <c r="E23" s="126"/>
      <c r="F23" s="126"/>
      <c r="G23" s="126"/>
      <c r="H23" s="115"/>
      <c r="K23" s="306"/>
    </row>
    <row r="24" spans="1:11" ht="15" customHeight="1">
      <c r="A24" s="124" t="s">
        <v>73</v>
      </c>
      <c r="B24" s="125"/>
      <c r="C24" s="127"/>
      <c r="D24" s="126"/>
      <c r="E24" s="126"/>
      <c r="F24" s="126"/>
      <c r="G24" s="126"/>
      <c r="H24" s="115"/>
      <c r="K24" s="306"/>
    </row>
    <row r="25" spans="1:11" ht="15" customHeight="1">
      <c r="A25" s="124" t="s">
        <v>74</v>
      </c>
      <c r="B25" s="125"/>
      <c r="C25" s="127"/>
      <c r="D25" s="126"/>
      <c r="E25" s="126"/>
      <c r="F25" s="126"/>
      <c r="G25" s="126"/>
      <c r="H25" s="115"/>
      <c r="K25" s="306"/>
    </row>
    <row r="26" spans="1:11" ht="15" customHeight="1">
      <c r="A26" s="124" t="s">
        <v>75</v>
      </c>
      <c r="B26" s="125"/>
      <c r="C26" s="127"/>
      <c r="D26" s="126"/>
      <c r="E26" s="126"/>
      <c r="F26" s="126"/>
      <c r="G26" s="126"/>
      <c r="H26" s="115"/>
      <c r="K26" s="306"/>
    </row>
    <row r="27" spans="1:11" ht="15" customHeight="1">
      <c r="A27" s="130" t="s">
        <v>188</v>
      </c>
      <c r="B27" s="131"/>
      <c r="C27" s="127"/>
      <c r="D27" s="126"/>
      <c r="E27" s="126"/>
      <c r="F27" s="126"/>
      <c r="G27" s="126"/>
      <c r="H27" s="115"/>
      <c r="K27" s="306"/>
    </row>
    <row r="28" spans="1:11" ht="15" customHeight="1">
      <c r="A28" s="124" t="s">
        <v>189</v>
      </c>
      <c r="B28" s="125"/>
      <c r="C28" s="127"/>
      <c r="D28" s="126"/>
      <c r="E28" s="126"/>
      <c r="F28" s="126"/>
      <c r="G28" s="126"/>
      <c r="H28" s="115"/>
      <c r="K28" s="306"/>
    </row>
    <row r="29" spans="1:11" ht="15" customHeight="1">
      <c r="A29" s="124" t="s">
        <v>190</v>
      </c>
      <c r="B29" s="125"/>
      <c r="C29" s="127"/>
      <c r="D29" s="126"/>
      <c r="E29" s="126"/>
      <c r="F29" s="126"/>
      <c r="G29" s="126"/>
      <c r="H29" s="115"/>
      <c r="K29" s="306"/>
    </row>
    <row r="30" spans="1:11" ht="15" customHeight="1">
      <c r="A30" s="124" t="s">
        <v>191</v>
      </c>
      <c r="B30" s="125"/>
      <c r="C30" s="127"/>
      <c r="D30" s="126"/>
      <c r="E30" s="126"/>
      <c r="F30" s="126"/>
      <c r="G30" s="126"/>
      <c r="H30" s="115"/>
      <c r="K30" s="306"/>
    </row>
    <row r="31" spans="1:11" ht="15" customHeight="1">
      <c r="A31" s="124" t="s">
        <v>192</v>
      </c>
      <c r="B31" s="125"/>
      <c r="C31" s="127"/>
      <c r="D31" s="126"/>
      <c r="E31" s="126"/>
      <c r="F31" s="126"/>
      <c r="G31" s="126"/>
      <c r="H31" s="115"/>
      <c r="K31" s="306"/>
    </row>
    <row r="32" spans="1:11" ht="15" customHeight="1">
      <c r="A32" s="124" t="s">
        <v>193</v>
      </c>
      <c r="B32" s="125"/>
      <c r="C32" s="127"/>
      <c r="D32" s="126"/>
      <c r="E32" s="126"/>
      <c r="F32" s="126"/>
      <c r="G32" s="126"/>
      <c r="H32" s="115"/>
      <c r="K32" s="306"/>
    </row>
    <row r="33" spans="1:12" ht="15" customHeight="1">
      <c r="A33" s="124" t="s">
        <v>195</v>
      </c>
      <c r="B33" s="125"/>
      <c r="C33" s="127"/>
      <c r="D33" s="126"/>
      <c r="E33" s="126"/>
      <c r="F33" s="126"/>
      <c r="G33" s="126"/>
      <c r="H33" s="115"/>
      <c r="K33" s="306"/>
    </row>
    <row r="34" spans="1:12" ht="15" customHeight="1">
      <c r="A34" s="124" t="s">
        <v>194</v>
      </c>
      <c r="B34" s="125"/>
      <c r="C34" s="127"/>
      <c r="D34" s="126"/>
      <c r="E34" s="126"/>
      <c r="F34" s="126"/>
      <c r="G34" s="126"/>
      <c r="H34" s="115"/>
      <c r="K34" s="306"/>
    </row>
    <row r="35" spans="1:12" ht="15" customHeight="1">
      <c r="A35" s="130" t="s">
        <v>196</v>
      </c>
      <c r="B35" s="131"/>
      <c r="C35" s="127"/>
      <c r="D35" s="126"/>
      <c r="E35" s="126"/>
      <c r="F35" s="126"/>
      <c r="G35" s="126"/>
      <c r="H35" s="115"/>
      <c r="K35" s="306"/>
    </row>
    <row r="36" spans="1:12" ht="15" customHeight="1">
      <c r="A36" s="124" t="s">
        <v>197</v>
      </c>
      <c r="B36" s="125"/>
      <c r="C36" s="127"/>
      <c r="D36" s="126"/>
      <c r="E36" s="126"/>
      <c r="F36" s="126"/>
      <c r="G36" s="126"/>
      <c r="H36" s="115"/>
      <c r="K36" s="306"/>
    </row>
    <row r="37" spans="1:12" ht="15" customHeight="1">
      <c r="A37" s="130" t="s">
        <v>198</v>
      </c>
      <c r="B37" s="131"/>
      <c r="C37" s="127"/>
      <c r="D37" s="126"/>
      <c r="E37" s="126"/>
      <c r="F37" s="126"/>
      <c r="G37" s="126"/>
      <c r="H37" s="115"/>
    </row>
    <row r="38" spans="1:12" ht="15" customHeight="1">
      <c r="A38" s="124" t="s">
        <v>199</v>
      </c>
      <c r="B38" s="125"/>
      <c r="C38" s="127"/>
      <c r="D38" s="126"/>
      <c r="E38" s="126"/>
      <c r="F38" s="126"/>
      <c r="G38" s="126"/>
      <c r="H38" s="115"/>
    </row>
    <row r="39" spans="1:12" ht="15" customHeight="1">
      <c r="A39" s="124" t="s">
        <v>200</v>
      </c>
      <c r="B39" s="125"/>
      <c r="C39" s="127"/>
      <c r="D39" s="126"/>
      <c r="E39" s="126"/>
      <c r="F39" s="126"/>
      <c r="G39" s="126"/>
      <c r="H39" s="115"/>
    </row>
    <row r="40" spans="1:12" ht="15" customHeight="1">
      <c r="A40" s="124" t="s">
        <v>201</v>
      </c>
      <c r="B40" s="125"/>
      <c r="C40" s="127"/>
      <c r="D40" s="126"/>
      <c r="E40" s="126"/>
      <c r="F40" s="126"/>
      <c r="G40" s="126"/>
      <c r="H40" s="115"/>
    </row>
    <row r="41" spans="1:12" ht="15" customHeight="1">
      <c r="A41" s="124" t="s">
        <v>202</v>
      </c>
      <c r="B41" s="125"/>
      <c r="C41" s="127"/>
      <c r="D41" s="126"/>
      <c r="E41" s="126"/>
      <c r="F41" s="126"/>
      <c r="G41" s="126"/>
      <c r="H41" s="115"/>
    </row>
    <row r="42" spans="1:12" ht="15" customHeight="1">
      <c r="A42" s="124" t="s">
        <v>203</v>
      </c>
      <c r="B42" s="125"/>
      <c r="C42" s="127"/>
      <c r="D42" s="126"/>
      <c r="E42" s="126"/>
      <c r="F42" s="126"/>
      <c r="G42" s="126"/>
      <c r="H42" s="115"/>
    </row>
    <row r="43" spans="1:12" ht="15" customHeight="1">
      <c r="A43" s="124" t="s">
        <v>204</v>
      </c>
      <c r="B43" s="125"/>
      <c r="C43" s="127"/>
      <c r="D43" s="126"/>
      <c r="E43" s="126"/>
      <c r="F43" s="126"/>
      <c r="G43" s="126"/>
      <c r="H43" s="115"/>
    </row>
    <row r="44" spans="1:12" ht="15" customHeight="1">
      <c r="A44" s="124" t="s">
        <v>205</v>
      </c>
      <c r="B44" s="125"/>
      <c r="C44" s="127"/>
      <c r="D44" s="126"/>
      <c r="E44" s="126"/>
      <c r="F44" s="126"/>
      <c r="G44" s="126"/>
      <c r="H44" s="115"/>
    </row>
    <row r="45" spans="1:12" ht="15" customHeight="1">
      <c r="A45" s="130" t="s">
        <v>206</v>
      </c>
      <c r="B45" s="131"/>
      <c r="C45" s="127"/>
      <c r="D45" s="126"/>
      <c r="E45" s="126"/>
      <c r="F45" s="132"/>
      <c r="G45" s="126"/>
      <c r="H45" s="115"/>
    </row>
    <row r="46" spans="1:12">
      <c r="A46" s="132" t="s">
        <v>139</v>
      </c>
      <c r="B46" s="132" t="s">
        <v>140</v>
      </c>
      <c r="C46" s="132"/>
      <c r="D46" s="132"/>
      <c r="E46" s="132"/>
      <c r="F46" s="69"/>
      <c r="G46" s="132"/>
      <c r="H46" s="132"/>
    </row>
    <row r="47" spans="1:12">
      <c r="A47" s="69" t="s">
        <v>138</v>
      </c>
      <c r="B47" s="69" t="s">
        <v>141</v>
      </c>
      <c r="C47" s="69"/>
      <c r="D47" s="69"/>
      <c r="E47" s="69"/>
      <c r="F47" s="69"/>
      <c r="G47" s="69"/>
      <c r="H47" s="69"/>
      <c r="I47" s="139"/>
      <c r="J47" s="139"/>
      <c r="K47" s="239"/>
      <c r="L47" s="239"/>
    </row>
    <row r="48" spans="1:12">
      <c r="A48" s="112"/>
      <c r="B48" s="69"/>
      <c r="C48" s="69"/>
      <c r="D48" s="69"/>
      <c r="E48" s="69"/>
      <c r="F48" s="69"/>
      <c r="G48" s="69"/>
      <c r="H48" s="69"/>
      <c r="I48" s="140"/>
      <c r="J48" s="140"/>
      <c r="K48" s="140"/>
      <c r="L48" s="140"/>
    </row>
    <row r="49" spans="1:12" ht="9" customHeight="1">
      <c r="A49" s="69"/>
      <c r="B49" s="69"/>
      <c r="C49" s="69"/>
      <c r="D49" s="69"/>
      <c r="E49" s="69"/>
      <c r="G49" s="69"/>
      <c r="H49" s="69"/>
      <c r="I49" s="69"/>
      <c r="J49" s="69"/>
      <c r="K49" s="69"/>
      <c r="L49" s="69"/>
    </row>
  </sheetData>
  <mergeCells count="7">
    <mergeCell ref="A7:G7"/>
    <mergeCell ref="A8:B10"/>
    <mergeCell ref="K11:K36"/>
    <mergeCell ref="A1:J1"/>
    <mergeCell ref="A2:J2"/>
    <mergeCell ref="D3:G3"/>
    <mergeCell ref="F8:F10"/>
  </mergeCells>
  <pageMargins left="0.7" right="0.7" top="0.75" bottom="0.75" header="0.3" footer="0.3"/>
  <pageSetup scale="69" orientation="landscape" r:id="rId1"/>
  <headerFooter>
    <oddHeader>&amp;L&amp;"Times New Roman,Regular"VERMONT AGENCY OF EDUCATION</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29"/>
  <sheetViews>
    <sheetView view="pageLayout" zoomScaleNormal="100" workbookViewId="0">
      <selection activeCell="A5" sqref="A5"/>
    </sheetView>
  </sheetViews>
  <sheetFormatPr defaultRowHeight="12.75"/>
  <cols>
    <col min="1" max="1" width="3.28515625" style="12" customWidth="1"/>
    <col min="2" max="2" width="5.7109375" style="12" customWidth="1"/>
    <col min="3" max="3" width="10.7109375" style="12" customWidth="1"/>
    <col min="4" max="4" width="9.7109375" style="12" customWidth="1"/>
    <col min="5" max="5" width="9.140625" style="12"/>
    <col min="6" max="6" width="8" style="12" customWidth="1"/>
    <col min="7" max="7" width="12.7109375" style="12" customWidth="1"/>
    <col min="8" max="9" width="9.7109375" style="12" customWidth="1"/>
    <col min="10" max="10" width="1.85546875" style="12" customWidth="1"/>
    <col min="11" max="11" width="9.7109375" style="12" customWidth="1"/>
    <col min="12" max="12" width="8.7109375" style="12" customWidth="1"/>
    <col min="13" max="15" width="9.7109375" style="12" customWidth="1"/>
    <col min="16" max="16" width="1.85546875" style="12" customWidth="1"/>
    <col min="17" max="17" width="10.85546875" style="12" customWidth="1"/>
    <col min="18" max="16384" width="9.140625" style="12"/>
  </cols>
  <sheetData>
    <row r="1" spans="1:17" ht="18.75">
      <c r="A1" s="307" t="s">
        <v>103</v>
      </c>
      <c r="B1" s="307"/>
      <c r="C1" s="307"/>
      <c r="D1" s="307"/>
      <c r="E1" s="307"/>
      <c r="F1" s="307"/>
      <c r="G1" s="307"/>
      <c r="H1" s="307"/>
      <c r="I1" s="307"/>
      <c r="J1" s="307"/>
      <c r="K1" s="307"/>
      <c r="L1" s="307"/>
      <c r="M1" s="307"/>
      <c r="N1" s="307"/>
      <c r="O1" s="307"/>
      <c r="P1" s="307"/>
      <c r="Q1" s="307"/>
    </row>
    <row r="2" spans="1:17" ht="24" customHeight="1">
      <c r="A2" s="287" t="s">
        <v>104</v>
      </c>
      <c r="B2" s="287"/>
      <c r="C2" s="287"/>
      <c r="D2" s="287"/>
      <c r="E2" s="287"/>
      <c r="F2" s="287"/>
      <c r="G2" s="287"/>
      <c r="H2" s="287"/>
      <c r="I2" s="287"/>
      <c r="J2" s="287"/>
      <c r="K2" s="287"/>
      <c r="L2" s="287"/>
      <c r="M2" s="287"/>
      <c r="N2" s="287"/>
      <c r="O2" s="287"/>
      <c r="P2" s="287"/>
      <c r="Q2" s="287"/>
    </row>
    <row r="3" spans="1:17" ht="37.5" customHeight="1">
      <c r="A3" s="68" t="s">
        <v>232</v>
      </c>
      <c r="B3" s="68"/>
      <c r="C3" s="69"/>
      <c r="D3" s="69"/>
      <c r="E3" s="69"/>
      <c r="F3" s="69"/>
      <c r="G3" s="69"/>
      <c r="H3" s="69"/>
      <c r="I3" s="69"/>
      <c r="J3" s="69"/>
      <c r="K3" s="69"/>
      <c r="L3" s="69"/>
      <c r="M3" s="69"/>
      <c r="N3" s="69"/>
      <c r="O3" s="69"/>
      <c r="P3" s="69"/>
      <c r="Q3" s="69"/>
    </row>
    <row r="4" spans="1:17" ht="15" customHeight="1">
      <c r="A4" s="329" t="s">
        <v>169</v>
      </c>
      <c r="B4" s="329"/>
      <c r="C4" s="329"/>
      <c r="D4" s="328"/>
      <c r="E4" s="328"/>
      <c r="F4" s="328"/>
      <c r="G4" s="328"/>
      <c r="H4" s="69"/>
      <c r="I4" s="69"/>
      <c r="J4" s="69"/>
      <c r="K4" s="69"/>
      <c r="L4" s="69"/>
      <c r="M4" s="69"/>
      <c r="N4" s="69"/>
      <c r="O4" s="69"/>
      <c r="P4" s="69"/>
      <c r="Q4" s="69"/>
    </row>
    <row r="5" spans="1:17" ht="15" customHeight="1">
      <c r="A5" s="69" t="s">
        <v>251</v>
      </c>
      <c r="B5" s="69"/>
      <c r="C5" s="70"/>
      <c r="D5" s="69"/>
      <c r="E5" s="69"/>
      <c r="F5" s="69"/>
      <c r="G5" s="69"/>
      <c r="H5" s="69"/>
      <c r="I5" s="69"/>
      <c r="J5" s="69"/>
      <c r="K5" s="69"/>
      <c r="L5" s="69"/>
      <c r="M5" s="69"/>
      <c r="N5" s="69"/>
      <c r="O5" s="69"/>
      <c r="P5" s="69"/>
      <c r="Q5" s="69" t="s">
        <v>105</v>
      </c>
    </row>
    <row r="6" spans="1:17" ht="6" customHeight="1">
      <c r="A6" s="69"/>
      <c r="B6" s="69"/>
      <c r="C6" s="69"/>
      <c r="D6" s="69"/>
      <c r="E6" s="69"/>
      <c r="F6" s="69"/>
      <c r="G6" s="69"/>
      <c r="H6" s="69"/>
      <c r="I6" s="69"/>
      <c r="J6" s="69"/>
      <c r="K6" s="69"/>
      <c r="L6" s="69"/>
      <c r="M6" s="69"/>
      <c r="N6" s="69"/>
      <c r="O6" s="69"/>
      <c r="P6" s="69"/>
      <c r="Q6" s="69"/>
    </row>
    <row r="7" spans="1:17" ht="50.25" customHeight="1">
      <c r="A7" s="327" t="s">
        <v>233</v>
      </c>
      <c r="B7" s="327"/>
      <c r="C7" s="327"/>
      <c r="D7" s="327"/>
      <c r="E7" s="327"/>
      <c r="F7" s="327"/>
      <c r="G7" s="327"/>
      <c r="H7" s="327"/>
      <c r="I7" s="327"/>
      <c r="J7" s="327"/>
      <c r="K7" s="327"/>
      <c r="L7" s="327"/>
      <c r="M7" s="327"/>
      <c r="N7" s="327"/>
      <c r="O7" s="327"/>
      <c r="P7" s="327"/>
      <c r="Q7" s="327"/>
    </row>
    <row r="8" spans="1:17">
      <c r="A8" s="71"/>
      <c r="B8" s="71"/>
      <c r="C8" s="69"/>
      <c r="D8" s="69"/>
      <c r="E8" s="69"/>
      <c r="F8" s="69"/>
      <c r="G8" s="69"/>
      <c r="H8" s="69"/>
      <c r="I8" s="69"/>
      <c r="J8" s="69"/>
      <c r="K8" s="69"/>
      <c r="L8" s="69"/>
      <c r="M8" s="69"/>
      <c r="N8" s="69"/>
      <c r="O8" s="69"/>
      <c r="P8" s="69"/>
      <c r="Q8" s="69"/>
    </row>
    <row r="9" spans="1:17" ht="18" customHeight="1">
      <c r="A9" s="72" t="s">
        <v>78</v>
      </c>
      <c r="B9" s="73"/>
      <c r="C9" s="73"/>
      <c r="D9" s="73"/>
      <c r="E9" s="73"/>
      <c r="F9" s="73"/>
      <c r="G9" s="72" t="s">
        <v>106</v>
      </c>
      <c r="H9" s="73"/>
      <c r="I9" s="73"/>
      <c r="J9" s="74"/>
      <c r="K9" s="72" t="s">
        <v>107</v>
      </c>
      <c r="L9" s="73"/>
      <c r="M9" s="73"/>
      <c r="N9" s="73"/>
      <c r="O9" s="73"/>
      <c r="P9" s="74"/>
      <c r="Q9" s="75"/>
    </row>
    <row r="10" spans="1:17" ht="13.5" customHeight="1">
      <c r="A10" s="76"/>
      <c r="B10" s="77"/>
      <c r="C10" s="78"/>
      <c r="D10" s="79" t="s">
        <v>79</v>
      </c>
      <c r="E10" s="79" t="s">
        <v>80</v>
      </c>
      <c r="F10" s="79" t="s">
        <v>81</v>
      </c>
      <c r="G10" s="79" t="s">
        <v>108</v>
      </c>
      <c r="H10" s="80" t="s">
        <v>109</v>
      </c>
      <c r="I10" s="80" t="s">
        <v>110</v>
      </c>
      <c r="J10" s="81"/>
      <c r="K10" s="80" t="s">
        <v>4</v>
      </c>
      <c r="L10" s="82"/>
      <c r="M10" s="80" t="s">
        <v>83</v>
      </c>
      <c r="N10" s="82"/>
      <c r="O10" s="82"/>
      <c r="P10" s="81"/>
      <c r="Q10" s="83" t="s">
        <v>1</v>
      </c>
    </row>
    <row r="11" spans="1:17" ht="13.5" customHeight="1">
      <c r="A11" s="84" t="s">
        <v>81</v>
      </c>
      <c r="B11" s="85"/>
      <c r="C11" s="86" t="s">
        <v>50</v>
      </c>
      <c r="D11" s="87" t="s">
        <v>85</v>
      </c>
      <c r="E11" s="87" t="s">
        <v>86</v>
      </c>
      <c r="F11" s="87" t="s">
        <v>87</v>
      </c>
      <c r="G11" s="87" t="s">
        <v>82</v>
      </c>
      <c r="H11" s="88" t="s">
        <v>82</v>
      </c>
      <c r="I11" s="88" t="s">
        <v>82</v>
      </c>
      <c r="J11" s="81"/>
      <c r="K11" s="88" t="s">
        <v>9</v>
      </c>
      <c r="L11" s="88" t="s">
        <v>21</v>
      </c>
      <c r="M11" s="88" t="s">
        <v>89</v>
      </c>
      <c r="N11" s="88" t="s">
        <v>90</v>
      </c>
      <c r="O11" s="88" t="s">
        <v>91</v>
      </c>
      <c r="P11" s="81"/>
      <c r="Q11" s="83" t="s">
        <v>92</v>
      </c>
    </row>
    <row r="12" spans="1:17" ht="13.5" customHeight="1">
      <c r="A12" s="84" t="s">
        <v>111</v>
      </c>
      <c r="B12" s="85"/>
      <c r="C12" s="87" t="s">
        <v>57</v>
      </c>
      <c r="D12" s="87" t="s">
        <v>94</v>
      </c>
      <c r="E12" s="87" t="s">
        <v>95</v>
      </c>
      <c r="F12" s="87" t="s">
        <v>96</v>
      </c>
      <c r="G12" s="87" t="s">
        <v>112</v>
      </c>
      <c r="H12" s="88" t="s">
        <v>113</v>
      </c>
      <c r="I12" s="88" t="s">
        <v>113</v>
      </c>
      <c r="J12" s="81"/>
      <c r="K12" s="88" t="s">
        <v>98</v>
      </c>
      <c r="L12" s="89"/>
      <c r="M12" s="88" t="s">
        <v>99</v>
      </c>
      <c r="N12" s="88" t="s">
        <v>100</v>
      </c>
      <c r="O12" s="88" t="s">
        <v>101</v>
      </c>
      <c r="P12" s="81"/>
      <c r="Q12" s="90"/>
    </row>
    <row r="13" spans="1:17" ht="20.100000000000001" customHeight="1">
      <c r="A13" s="78" t="s">
        <v>60</v>
      </c>
      <c r="B13" s="91"/>
      <c r="C13" s="92"/>
      <c r="D13" s="93"/>
      <c r="E13" s="92"/>
      <c r="F13" s="92"/>
      <c r="G13" s="94"/>
      <c r="H13" s="95"/>
      <c r="I13" s="95"/>
      <c r="J13" s="74"/>
      <c r="K13" s="96"/>
      <c r="L13" s="96"/>
      <c r="M13" s="96"/>
      <c r="N13" s="96"/>
      <c r="O13" s="96"/>
      <c r="P13" s="97"/>
      <c r="Q13" s="98">
        <f>SUM(K13:O13)</f>
        <v>0</v>
      </c>
    </row>
    <row r="14" spans="1:17" ht="20.100000000000001" customHeight="1">
      <c r="A14" s="78" t="s">
        <v>61</v>
      </c>
      <c r="B14" s="91"/>
      <c r="C14" s="92"/>
      <c r="D14" s="93"/>
      <c r="E14" s="92"/>
      <c r="F14" s="92"/>
      <c r="G14" s="94"/>
      <c r="H14" s="95"/>
      <c r="I14" s="95"/>
      <c r="J14" s="74"/>
      <c r="K14" s="96"/>
      <c r="L14" s="96"/>
      <c r="M14" s="96"/>
      <c r="N14" s="96"/>
      <c r="O14" s="96"/>
      <c r="P14" s="97"/>
      <c r="Q14" s="98">
        <f t="shared" ref="Q14:Q29" si="0">SUM(K14:O14)</f>
        <v>0</v>
      </c>
    </row>
    <row r="15" spans="1:17" ht="20.100000000000001" customHeight="1">
      <c r="A15" s="78" t="s">
        <v>62</v>
      </c>
      <c r="B15" s="91"/>
      <c r="C15" s="92"/>
      <c r="D15" s="93"/>
      <c r="E15" s="92"/>
      <c r="F15" s="92"/>
      <c r="G15" s="94"/>
      <c r="H15" s="95"/>
      <c r="I15" s="95"/>
      <c r="J15" s="74"/>
      <c r="K15" s="96"/>
      <c r="L15" s="96"/>
      <c r="M15" s="96"/>
      <c r="N15" s="96"/>
      <c r="O15" s="96"/>
      <c r="P15" s="97"/>
      <c r="Q15" s="98">
        <f t="shared" si="0"/>
        <v>0</v>
      </c>
    </row>
    <row r="16" spans="1:17" ht="20.100000000000001" customHeight="1">
      <c r="A16" s="78" t="s">
        <v>63</v>
      </c>
      <c r="B16" s="91"/>
      <c r="C16" s="92"/>
      <c r="D16" s="93"/>
      <c r="E16" s="92"/>
      <c r="F16" s="92"/>
      <c r="G16" s="94"/>
      <c r="H16" s="95"/>
      <c r="I16" s="95"/>
      <c r="J16" s="74"/>
      <c r="K16" s="96"/>
      <c r="L16" s="96"/>
      <c r="M16" s="96"/>
      <c r="N16" s="96"/>
      <c r="O16" s="96"/>
      <c r="P16" s="97"/>
      <c r="Q16" s="98">
        <f t="shared" si="0"/>
        <v>0</v>
      </c>
    </row>
    <row r="17" spans="1:17" ht="20.100000000000001" customHeight="1">
      <c r="A17" s="78" t="s">
        <v>64</v>
      </c>
      <c r="B17" s="91"/>
      <c r="C17" s="92"/>
      <c r="D17" s="93"/>
      <c r="E17" s="92"/>
      <c r="F17" s="92"/>
      <c r="G17" s="94"/>
      <c r="H17" s="95"/>
      <c r="I17" s="95"/>
      <c r="J17" s="74"/>
      <c r="K17" s="96"/>
      <c r="L17" s="96"/>
      <c r="M17" s="96"/>
      <c r="N17" s="96"/>
      <c r="O17" s="96"/>
      <c r="P17" s="97"/>
      <c r="Q17" s="98">
        <f t="shared" si="0"/>
        <v>0</v>
      </c>
    </row>
    <row r="18" spans="1:17" ht="20.100000000000001" customHeight="1">
      <c r="A18" s="78" t="s">
        <v>65</v>
      </c>
      <c r="B18" s="91"/>
      <c r="C18" s="92"/>
      <c r="D18" s="93"/>
      <c r="E18" s="92"/>
      <c r="F18" s="92"/>
      <c r="G18" s="94"/>
      <c r="H18" s="95"/>
      <c r="I18" s="95"/>
      <c r="J18" s="74"/>
      <c r="K18" s="96"/>
      <c r="L18" s="96"/>
      <c r="M18" s="96"/>
      <c r="N18" s="96"/>
      <c r="O18" s="96"/>
      <c r="P18" s="97"/>
      <c r="Q18" s="98">
        <f t="shared" si="0"/>
        <v>0</v>
      </c>
    </row>
    <row r="19" spans="1:17" ht="20.100000000000001" customHeight="1">
      <c r="A19" s="78" t="s">
        <v>66</v>
      </c>
      <c r="B19" s="91"/>
      <c r="C19" s="92"/>
      <c r="D19" s="93"/>
      <c r="E19" s="92"/>
      <c r="F19" s="92"/>
      <c r="G19" s="94"/>
      <c r="H19" s="95"/>
      <c r="I19" s="95"/>
      <c r="J19" s="74"/>
      <c r="K19" s="96"/>
      <c r="L19" s="96"/>
      <c r="M19" s="96"/>
      <c r="N19" s="96"/>
      <c r="O19" s="96"/>
      <c r="P19" s="97"/>
      <c r="Q19" s="98">
        <f t="shared" si="0"/>
        <v>0</v>
      </c>
    </row>
    <row r="20" spans="1:17" ht="20.100000000000001" customHeight="1">
      <c r="A20" s="78" t="s">
        <v>67</v>
      </c>
      <c r="B20" s="91"/>
      <c r="C20" s="92"/>
      <c r="D20" s="93"/>
      <c r="E20" s="92"/>
      <c r="F20" s="92"/>
      <c r="G20" s="94"/>
      <c r="H20" s="95"/>
      <c r="I20" s="95"/>
      <c r="J20" s="74"/>
      <c r="K20" s="96"/>
      <c r="L20" s="96"/>
      <c r="M20" s="96"/>
      <c r="N20" s="96"/>
      <c r="O20" s="96"/>
      <c r="P20" s="97"/>
      <c r="Q20" s="98">
        <f t="shared" si="0"/>
        <v>0</v>
      </c>
    </row>
    <row r="21" spans="1:17" ht="20.100000000000001" customHeight="1">
      <c r="A21" s="78" t="s">
        <v>68</v>
      </c>
      <c r="B21" s="91"/>
      <c r="C21" s="92"/>
      <c r="D21" s="93"/>
      <c r="E21" s="92"/>
      <c r="F21" s="92"/>
      <c r="G21" s="94"/>
      <c r="H21" s="95"/>
      <c r="I21" s="95"/>
      <c r="J21" s="74"/>
      <c r="K21" s="96"/>
      <c r="L21" s="96"/>
      <c r="M21" s="96"/>
      <c r="N21" s="96"/>
      <c r="O21" s="96"/>
      <c r="P21" s="97"/>
      <c r="Q21" s="98">
        <f t="shared" si="0"/>
        <v>0</v>
      </c>
    </row>
    <row r="22" spans="1:17" ht="20.100000000000001" customHeight="1">
      <c r="A22" s="78" t="s">
        <v>69</v>
      </c>
      <c r="B22" s="91"/>
      <c r="C22" s="92"/>
      <c r="D22" s="93"/>
      <c r="E22" s="92"/>
      <c r="F22" s="92"/>
      <c r="G22" s="94"/>
      <c r="H22" s="95"/>
      <c r="I22" s="95"/>
      <c r="J22" s="74"/>
      <c r="K22" s="96"/>
      <c r="L22" s="96"/>
      <c r="M22" s="96"/>
      <c r="N22" s="96"/>
      <c r="O22" s="96"/>
      <c r="P22" s="97"/>
      <c r="Q22" s="98">
        <f t="shared" si="0"/>
        <v>0</v>
      </c>
    </row>
    <row r="23" spans="1:17" ht="20.100000000000001" customHeight="1">
      <c r="A23" s="78" t="s">
        <v>70</v>
      </c>
      <c r="B23" s="91"/>
      <c r="C23" s="92"/>
      <c r="D23" s="93"/>
      <c r="E23" s="92"/>
      <c r="F23" s="92"/>
      <c r="G23" s="94"/>
      <c r="H23" s="95"/>
      <c r="I23" s="95"/>
      <c r="J23" s="74"/>
      <c r="K23" s="96"/>
      <c r="L23" s="96"/>
      <c r="M23" s="96"/>
      <c r="N23" s="96"/>
      <c r="O23" s="96"/>
      <c r="P23" s="97"/>
      <c r="Q23" s="98">
        <f t="shared" si="0"/>
        <v>0</v>
      </c>
    </row>
    <row r="24" spans="1:17" ht="20.100000000000001" customHeight="1">
      <c r="A24" s="78" t="s">
        <v>71</v>
      </c>
      <c r="B24" s="91"/>
      <c r="C24" s="92"/>
      <c r="D24" s="93"/>
      <c r="E24" s="92"/>
      <c r="F24" s="92"/>
      <c r="G24" s="94"/>
      <c r="H24" s="95"/>
      <c r="I24" s="95"/>
      <c r="J24" s="74"/>
      <c r="K24" s="96"/>
      <c r="L24" s="96"/>
      <c r="M24" s="96"/>
      <c r="N24" s="96"/>
      <c r="O24" s="96"/>
      <c r="P24" s="97"/>
      <c r="Q24" s="98">
        <f t="shared" si="0"/>
        <v>0</v>
      </c>
    </row>
    <row r="25" spans="1:17" ht="20.100000000000001" customHeight="1">
      <c r="A25" s="78" t="s">
        <v>72</v>
      </c>
      <c r="B25" s="91"/>
      <c r="C25" s="92"/>
      <c r="D25" s="93"/>
      <c r="E25" s="92"/>
      <c r="F25" s="92"/>
      <c r="G25" s="94"/>
      <c r="H25" s="95"/>
      <c r="I25" s="95"/>
      <c r="J25" s="74"/>
      <c r="K25" s="96"/>
      <c r="L25" s="96"/>
      <c r="M25" s="96"/>
      <c r="N25" s="96"/>
      <c r="O25" s="96"/>
      <c r="P25" s="97"/>
      <c r="Q25" s="98">
        <f t="shared" si="0"/>
        <v>0</v>
      </c>
    </row>
    <row r="26" spans="1:17" ht="20.100000000000001" customHeight="1">
      <c r="A26" s="99" t="s">
        <v>73</v>
      </c>
      <c r="B26" s="100"/>
      <c r="C26" s="92"/>
      <c r="D26" s="93"/>
      <c r="E26" s="92"/>
      <c r="F26" s="92"/>
      <c r="G26" s="94"/>
      <c r="H26" s="95"/>
      <c r="I26" s="95"/>
      <c r="J26" s="74"/>
      <c r="K26" s="96"/>
      <c r="L26" s="96"/>
      <c r="M26" s="96"/>
      <c r="N26" s="96"/>
      <c r="O26" s="96"/>
      <c r="P26" s="97"/>
      <c r="Q26" s="98">
        <f t="shared" si="0"/>
        <v>0</v>
      </c>
    </row>
    <row r="27" spans="1:17" ht="20.100000000000001" customHeight="1">
      <c r="A27" s="101" t="s">
        <v>74</v>
      </c>
      <c r="B27" s="102"/>
      <c r="C27" s="92"/>
      <c r="D27" s="93"/>
      <c r="E27" s="92"/>
      <c r="F27" s="92"/>
      <c r="G27" s="94"/>
      <c r="H27" s="95"/>
      <c r="I27" s="95"/>
      <c r="J27" s="74"/>
      <c r="K27" s="96"/>
      <c r="L27" s="96"/>
      <c r="M27" s="96"/>
      <c r="N27" s="96"/>
      <c r="O27" s="96"/>
      <c r="P27" s="97"/>
      <c r="Q27" s="98">
        <f t="shared" si="0"/>
        <v>0</v>
      </c>
    </row>
    <row r="28" spans="1:17" ht="20.100000000000001" customHeight="1">
      <c r="A28" s="101" t="s">
        <v>75</v>
      </c>
      <c r="B28" s="103"/>
      <c r="C28" s="92"/>
      <c r="D28" s="93"/>
      <c r="E28" s="92"/>
      <c r="F28" s="92"/>
      <c r="G28" s="94"/>
      <c r="H28" s="104"/>
      <c r="I28" s="104"/>
      <c r="J28" s="74"/>
      <c r="K28" s="96"/>
      <c r="L28" s="96"/>
      <c r="M28" s="96"/>
      <c r="N28" s="96"/>
      <c r="O28" s="96"/>
      <c r="P28" s="97"/>
      <c r="Q28" s="98">
        <f t="shared" si="0"/>
        <v>0</v>
      </c>
    </row>
    <row r="29" spans="1:17" ht="23.25" customHeight="1">
      <c r="A29" s="105" t="s">
        <v>234</v>
      </c>
      <c r="B29" s="106"/>
      <c r="C29" s="106"/>
      <c r="D29" s="106"/>
      <c r="E29" s="106"/>
      <c r="F29" s="106"/>
      <c r="G29" s="106"/>
      <c r="H29" s="106"/>
      <c r="I29" s="107"/>
      <c r="J29" s="108"/>
      <c r="K29" s="109">
        <f>SUM(K13:K28)</f>
        <v>0</v>
      </c>
      <c r="L29" s="109">
        <f>SUM(L13:L28)</f>
        <v>0</v>
      </c>
      <c r="M29" s="109">
        <f>SUM(M13:M28)</f>
        <v>0</v>
      </c>
      <c r="N29" s="109">
        <f>SUM(N13:N28)</f>
        <v>0</v>
      </c>
      <c r="O29" s="109">
        <f>SUM(O13:O28)</f>
        <v>0</v>
      </c>
      <c r="P29" s="110"/>
      <c r="Q29" s="111">
        <f t="shared" si="0"/>
        <v>0</v>
      </c>
    </row>
  </sheetData>
  <mergeCells count="5">
    <mergeCell ref="A7:Q7"/>
    <mergeCell ref="D4:G4"/>
    <mergeCell ref="A4:C4"/>
    <mergeCell ref="A1:Q1"/>
    <mergeCell ref="A2:Q2"/>
  </mergeCells>
  <phoneticPr fontId="23" type="noConversion"/>
  <pageMargins left="0.74" right="0.5" top="0.62" bottom="0.56000000000000005" header="0.44" footer="0.42"/>
  <pageSetup scale="90" orientation="landscape" horizontalDpi="300" verticalDpi="300" r:id="rId1"/>
  <headerFooter alignWithMargins="0">
    <oddHeader>&amp;C&amp;"Times New Roman,Regular"&amp;8VERMONT AGENCY OF EDUCATION</oddHeader>
    <oddFooter>&amp;L&amp;"Times New Roman,Regular"Special Education Expenditure Report for FY-2021 - Worksheet C</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autoPageBreaks="0"/>
  </sheetPr>
  <dimension ref="A1:N59"/>
  <sheetViews>
    <sheetView showOutlineSymbols="0" view="pageLayout" zoomScaleNormal="100" workbookViewId="0">
      <selection activeCell="C11" sqref="C11"/>
    </sheetView>
  </sheetViews>
  <sheetFormatPr defaultColWidth="10.7109375" defaultRowHeight="12.75"/>
  <cols>
    <col min="1" max="1" width="5.5703125" customWidth="1"/>
    <col min="2" max="2" width="4.7109375" customWidth="1"/>
    <col min="3" max="3" width="38.7109375" customWidth="1"/>
    <col min="4" max="4" width="1.5703125" customWidth="1"/>
    <col min="5" max="5" width="11.7109375" customWidth="1"/>
    <col min="6" max="6" width="1.7109375" customWidth="1"/>
    <col min="7" max="8" width="11.7109375" customWidth="1"/>
    <col min="9" max="9" width="1.7109375" customWidth="1"/>
    <col min="10" max="10" width="10.7109375" customWidth="1"/>
    <col min="11" max="11" width="1" customWidth="1"/>
  </cols>
  <sheetData>
    <row r="1" spans="1:12" ht="17.100000000000001" customHeight="1">
      <c r="A1" s="330" t="s">
        <v>240</v>
      </c>
      <c r="B1" s="330"/>
      <c r="C1" s="330"/>
      <c r="D1" s="330"/>
      <c r="E1" s="330"/>
      <c r="F1" s="330"/>
      <c r="G1" s="330"/>
      <c r="H1" s="330"/>
      <c r="I1" s="330"/>
      <c r="J1" s="330"/>
      <c r="K1" s="2"/>
    </row>
    <row r="2" spans="1:12" ht="9" customHeight="1">
      <c r="A2" s="181"/>
      <c r="B2" s="57"/>
      <c r="C2" s="57"/>
      <c r="D2" s="57"/>
      <c r="E2" s="182"/>
      <c r="F2" s="182"/>
      <c r="G2" s="182"/>
      <c r="H2" s="182"/>
      <c r="I2" s="182"/>
      <c r="J2" s="182"/>
      <c r="K2" s="2"/>
    </row>
    <row r="3" spans="1:12" ht="12.75" customHeight="1">
      <c r="A3" s="15" t="s">
        <v>241</v>
      </c>
      <c r="B3" s="16"/>
      <c r="C3" s="16"/>
      <c r="D3" s="16"/>
      <c r="E3" s="16"/>
      <c r="F3" s="16"/>
      <c r="G3" s="16"/>
      <c r="H3" s="16"/>
      <c r="I3" s="16"/>
      <c r="J3" s="16"/>
      <c r="K3" s="2"/>
    </row>
    <row r="4" spans="1:12" ht="12.75" customHeight="1">
      <c r="A4" s="16" t="s">
        <v>0</v>
      </c>
      <c r="B4" s="16"/>
      <c r="C4" s="16"/>
      <c r="D4" s="16"/>
      <c r="E4" s="16"/>
      <c r="F4" s="16"/>
      <c r="G4" s="16"/>
      <c r="H4" s="16"/>
      <c r="I4" s="16"/>
      <c r="J4" s="16"/>
      <c r="K4" s="2"/>
    </row>
    <row r="5" spans="1:12" ht="12.75" customHeight="1">
      <c r="A5" s="16" t="s">
        <v>252</v>
      </c>
      <c r="B5" s="16"/>
      <c r="C5" s="16"/>
      <c r="D5" s="331" t="s">
        <v>1</v>
      </c>
      <c r="E5" s="349"/>
      <c r="F5" s="183" t="s">
        <v>146</v>
      </c>
      <c r="G5" s="184"/>
      <c r="H5" s="185"/>
      <c r="I5" s="331" t="s">
        <v>2</v>
      </c>
      <c r="J5" s="332"/>
      <c r="K5" s="6"/>
    </row>
    <row r="6" spans="1:12" ht="11.25" customHeight="1">
      <c r="A6" s="14"/>
      <c r="B6" s="16"/>
      <c r="C6" s="16"/>
      <c r="D6" s="333" t="s">
        <v>3</v>
      </c>
      <c r="E6" s="350"/>
      <c r="F6" s="66" t="s">
        <v>145</v>
      </c>
      <c r="G6" s="186"/>
      <c r="H6" s="67"/>
      <c r="I6" s="333" t="s">
        <v>4</v>
      </c>
      <c r="J6" s="334"/>
      <c r="K6" s="6"/>
      <c r="L6" s="1"/>
    </row>
    <row r="7" spans="1:12" ht="12.75" customHeight="1">
      <c r="A7" s="187" t="s">
        <v>5</v>
      </c>
      <c r="B7" s="16"/>
      <c r="C7" s="16"/>
      <c r="D7" s="333" t="s">
        <v>6</v>
      </c>
      <c r="E7" s="350"/>
      <c r="F7" s="188" t="s">
        <v>7</v>
      </c>
      <c r="G7" s="189"/>
      <c r="H7" s="59" t="s">
        <v>8</v>
      </c>
      <c r="I7" s="190" t="s">
        <v>9</v>
      </c>
      <c r="J7" s="191"/>
      <c r="K7" s="6"/>
    </row>
    <row r="8" spans="1:12" ht="12.75" customHeight="1">
      <c r="A8" s="58">
        <v>1000</v>
      </c>
      <c r="B8" s="58" t="s">
        <v>143</v>
      </c>
      <c r="C8" s="192"/>
      <c r="D8" s="192"/>
      <c r="E8" s="193"/>
      <c r="F8" s="194"/>
      <c r="G8" s="194"/>
      <c r="H8" s="195"/>
      <c r="I8" s="196"/>
      <c r="J8" s="197"/>
      <c r="K8" s="6"/>
    </row>
    <row r="9" spans="1:12" ht="12.75" customHeight="1">
      <c r="A9" s="63"/>
      <c r="B9" s="58">
        <v>100</v>
      </c>
      <c r="C9" s="60" t="s">
        <v>10</v>
      </c>
      <c r="D9" s="341">
        <f>SUM(F9:J9)</f>
        <v>0</v>
      </c>
      <c r="E9" s="342"/>
      <c r="F9" s="335"/>
      <c r="G9" s="336"/>
      <c r="H9" s="61"/>
      <c r="I9" s="335"/>
      <c r="J9" s="336"/>
      <c r="K9" s="6"/>
    </row>
    <row r="10" spans="1:12" ht="12.75" customHeight="1">
      <c r="A10" s="14"/>
      <c r="B10" s="58">
        <v>200</v>
      </c>
      <c r="C10" s="58" t="s">
        <v>11</v>
      </c>
      <c r="D10" s="341">
        <f t="shared" ref="D10:D17" si="0">SUM(F10:J10)</f>
        <v>0</v>
      </c>
      <c r="E10" s="342"/>
      <c r="F10" s="335"/>
      <c r="G10" s="336"/>
      <c r="H10" s="61"/>
      <c r="I10" s="335"/>
      <c r="J10" s="336"/>
      <c r="K10" s="6"/>
    </row>
    <row r="11" spans="1:12" ht="12.75" customHeight="1">
      <c r="A11" s="14"/>
      <c r="B11" s="58">
        <v>300</v>
      </c>
      <c r="C11" s="58" t="s">
        <v>12</v>
      </c>
      <c r="D11" s="341">
        <f t="shared" si="0"/>
        <v>0</v>
      </c>
      <c r="E11" s="342"/>
      <c r="F11" s="335"/>
      <c r="G11" s="336"/>
      <c r="H11" s="61"/>
      <c r="I11" s="335"/>
      <c r="J11" s="336"/>
      <c r="K11" s="6"/>
    </row>
    <row r="12" spans="1:12" ht="12.75" customHeight="1">
      <c r="A12" s="14"/>
      <c r="B12" s="58">
        <v>400</v>
      </c>
      <c r="C12" s="58" t="s">
        <v>13</v>
      </c>
      <c r="D12" s="341">
        <f t="shared" si="0"/>
        <v>0</v>
      </c>
      <c r="E12" s="342"/>
      <c r="F12" s="335"/>
      <c r="G12" s="336"/>
      <c r="H12" s="61"/>
      <c r="I12" s="335"/>
      <c r="J12" s="336"/>
      <c r="K12" s="6"/>
    </row>
    <row r="13" spans="1:12" ht="12.75" customHeight="1">
      <c r="A13" s="14"/>
      <c r="B13" s="58">
        <v>500</v>
      </c>
      <c r="C13" s="58" t="s">
        <v>14</v>
      </c>
      <c r="D13" s="341">
        <f t="shared" si="0"/>
        <v>0</v>
      </c>
      <c r="E13" s="342"/>
      <c r="F13" s="335"/>
      <c r="G13" s="336"/>
      <c r="H13" s="61"/>
      <c r="I13" s="335"/>
      <c r="J13" s="336"/>
      <c r="K13" s="6"/>
    </row>
    <row r="14" spans="1:12" ht="12.75" customHeight="1">
      <c r="A14" s="14"/>
      <c r="B14" s="58">
        <v>600</v>
      </c>
      <c r="C14" s="58" t="s">
        <v>15</v>
      </c>
      <c r="D14" s="341">
        <f t="shared" si="0"/>
        <v>0</v>
      </c>
      <c r="E14" s="342"/>
      <c r="F14" s="335"/>
      <c r="G14" s="336"/>
      <c r="H14" s="61"/>
      <c r="I14" s="335"/>
      <c r="J14" s="336"/>
      <c r="K14" s="6"/>
    </row>
    <row r="15" spans="1:12" ht="12.75" customHeight="1">
      <c r="A15" s="14"/>
      <c r="B15" s="58">
        <v>700</v>
      </c>
      <c r="C15" s="58" t="s">
        <v>16</v>
      </c>
      <c r="D15" s="341">
        <f t="shared" si="0"/>
        <v>0</v>
      </c>
      <c r="E15" s="342"/>
      <c r="F15" s="335"/>
      <c r="G15" s="336"/>
      <c r="H15" s="61"/>
      <c r="I15" s="335"/>
      <c r="J15" s="336"/>
      <c r="K15" s="6"/>
    </row>
    <row r="16" spans="1:12" ht="12.75" customHeight="1">
      <c r="A16" s="14"/>
      <c r="B16" s="58">
        <v>800</v>
      </c>
      <c r="C16" s="58" t="s">
        <v>17</v>
      </c>
      <c r="D16" s="341">
        <f t="shared" si="0"/>
        <v>0</v>
      </c>
      <c r="E16" s="342"/>
      <c r="F16" s="335"/>
      <c r="G16" s="336"/>
      <c r="H16" s="61"/>
      <c r="I16" s="335"/>
      <c r="J16" s="336"/>
      <c r="K16" s="6"/>
    </row>
    <row r="17" spans="1:14" ht="12.75" customHeight="1">
      <c r="A17" s="14"/>
      <c r="B17" s="58">
        <v>900</v>
      </c>
      <c r="C17" s="58" t="s">
        <v>18</v>
      </c>
      <c r="D17" s="341">
        <f t="shared" si="0"/>
        <v>0</v>
      </c>
      <c r="E17" s="342"/>
      <c r="F17" s="335"/>
      <c r="G17" s="336"/>
      <c r="H17" s="61"/>
      <c r="I17" s="335"/>
      <c r="J17" s="336"/>
      <c r="K17" s="6"/>
    </row>
    <row r="18" spans="1:14" ht="12.75" customHeight="1">
      <c r="A18" s="58">
        <v>2100</v>
      </c>
      <c r="B18" s="58" t="s">
        <v>19</v>
      </c>
      <c r="C18" s="63"/>
      <c r="D18" s="198"/>
      <c r="E18" s="199"/>
      <c r="F18" s="65"/>
      <c r="G18" s="64"/>
      <c r="H18" s="198"/>
      <c r="I18" s="198"/>
      <c r="J18" s="200"/>
      <c r="K18" s="6"/>
    </row>
    <row r="19" spans="1:14" ht="12.75" customHeight="1">
      <c r="A19" s="201"/>
      <c r="B19" s="58" t="s">
        <v>20</v>
      </c>
      <c r="C19" s="201"/>
      <c r="D19" s="341">
        <f t="shared" ref="D19:D30" si="1">SUM(F19:J19)</f>
        <v>0</v>
      </c>
      <c r="E19" s="342"/>
      <c r="F19" s="335"/>
      <c r="G19" s="336"/>
      <c r="H19" s="233"/>
      <c r="I19" s="335"/>
      <c r="J19" s="343"/>
      <c r="K19" s="6"/>
    </row>
    <row r="20" spans="1:14" ht="12.75" customHeight="1">
      <c r="A20" s="14"/>
      <c r="B20" s="58">
        <v>700</v>
      </c>
      <c r="C20" s="58" t="s">
        <v>21</v>
      </c>
      <c r="D20" s="341">
        <f t="shared" si="1"/>
        <v>0</v>
      </c>
      <c r="E20" s="342"/>
      <c r="F20" s="335"/>
      <c r="G20" s="336"/>
      <c r="H20" s="233"/>
      <c r="I20" s="335"/>
      <c r="J20" s="343"/>
      <c r="K20" s="6"/>
    </row>
    <row r="21" spans="1:14" ht="12.75" customHeight="1">
      <c r="A21" s="58">
        <v>2200</v>
      </c>
      <c r="B21" s="58" t="s">
        <v>22</v>
      </c>
      <c r="C21" s="201"/>
      <c r="D21" s="341">
        <f t="shared" si="1"/>
        <v>0</v>
      </c>
      <c r="E21" s="342"/>
      <c r="F21" s="335"/>
      <c r="G21" s="336"/>
      <c r="H21" s="233"/>
      <c r="I21" s="335"/>
      <c r="J21" s="343"/>
      <c r="K21" s="6"/>
    </row>
    <row r="22" spans="1:14" ht="12.75" customHeight="1">
      <c r="A22" s="58">
        <v>2300</v>
      </c>
      <c r="B22" s="58" t="s">
        <v>23</v>
      </c>
      <c r="C22" s="201"/>
      <c r="D22" s="341">
        <f>SUM(F22:J22)</f>
        <v>0</v>
      </c>
      <c r="E22" s="342"/>
      <c r="F22" s="335"/>
      <c r="G22" s="336"/>
      <c r="H22" s="233"/>
      <c r="I22" s="335"/>
      <c r="J22" s="343"/>
      <c r="K22" s="6"/>
    </row>
    <row r="23" spans="1:14" ht="12.75" customHeight="1">
      <c r="A23" s="58">
        <v>2400</v>
      </c>
      <c r="B23" s="58" t="s">
        <v>24</v>
      </c>
      <c r="C23" s="201"/>
      <c r="D23" s="341">
        <f t="shared" si="1"/>
        <v>0</v>
      </c>
      <c r="E23" s="342"/>
      <c r="F23" s="335"/>
      <c r="G23" s="336"/>
      <c r="H23" s="233"/>
      <c r="I23" s="335"/>
      <c r="J23" s="343"/>
      <c r="K23" s="6"/>
    </row>
    <row r="24" spans="1:14" ht="12.75" customHeight="1">
      <c r="A24" s="58">
        <v>2500</v>
      </c>
      <c r="B24" s="58" t="s">
        <v>130</v>
      </c>
      <c r="C24" s="201"/>
      <c r="D24" s="341">
        <f t="shared" si="1"/>
        <v>0</v>
      </c>
      <c r="E24" s="342"/>
      <c r="F24" s="335"/>
      <c r="G24" s="336"/>
      <c r="H24" s="233"/>
      <c r="I24" s="335"/>
      <c r="J24" s="343"/>
      <c r="K24" s="6"/>
    </row>
    <row r="25" spans="1:14" ht="12.75" customHeight="1">
      <c r="A25" s="58">
        <v>2600</v>
      </c>
      <c r="B25" s="58" t="s">
        <v>45</v>
      </c>
      <c r="C25" s="201"/>
      <c r="D25" s="341">
        <f t="shared" si="1"/>
        <v>0</v>
      </c>
      <c r="E25" s="342"/>
      <c r="F25" s="335"/>
      <c r="G25" s="336"/>
      <c r="H25" s="233"/>
      <c r="I25" s="335"/>
      <c r="J25" s="343"/>
      <c r="K25" s="6"/>
    </row>
    <row r="26" spans="1:14" ht="12.75" customHeight="1">
      <c r="A26" s="58">
        <v>2700</v>
      </c>
      <c r="B26" s="58" t="s">
        <v>25</v>
      </c>
      <c r="C26" s="201"/>
      <c r="D26" s="341">
        <f t="shared" si="1"/>
        <v>0</v>
      </c>
      <c r="E26" s="342"/>
      <c r="F26" s="335"/>
      <c r="G26" s="336"/>
      <c r="H26" s="233"/>
      <c r="I26" s="335"/>
      <c r="J26" s="343"/>
      <c r="K26" s="6"/>
    </row>
    <row r="27" spans="1:14" ht="12.75" customHeight="1">
      <c r="A27" s="58">
        <v>2900</v>
      </c>
      <c r="B27" s="58" t="s">
        <v>26</v>
      </c>
      <c r="C27" s="201"/>
      <c r="D27" s="341">
        <f t="shared" si="1"/>
        <v>0</v>
      </c>
      <c r="E27" s="342"/>
      <c r="F27" s="335"/>
      <c r="G27" s="336"/>
      <c r="H27" s="233"/>
      <c r="I27" s="335"/>
      <c r="J27" s="343"/>
      <c r="K27" s="6"/>
    </row>
    <row r="28" spans="1:14" ht="12.75" customHeight="1">
      <c r="A28" s="58">
        <v>3000</v>
      </c>
      <c r="B28" s="58" t="s">
        <v>27</v>
      </c>
      <c r="C28" s="201"/>
      <c r="D28" s="341">
        <f t="shared" si="1"/>
        <v>0</v>
      </c>
      <c r="E28" s="342"/>
      <c r="F28" s="335"/>
      <c r="G28" s="336"/>
      <c r="H28" s="233"/>
      <c r="I28" s="335"/>
      <c r="J28" s="343"/>
      <c r="K28" s="6"/>
    </row>
    <row r="29" spans="1:14" ht="12.75" customHeight="1">
      <c r="A29" s="58">
        <v>4000</v>
      </c>
      <c r="B29" s="58" t="s">
        <v>28</v>
      </c>
      <c r="C29" s="201"/>
      <c r="D29" s="341">
        <f t="shared" si="1"/>
        <v>0</v>
      </c>
      <c r="E29" s="342"/>
      <c r="F29" s="335"/>
      <c r="G29" s="336"/>
      <c r="H29" s="233"/>
      <c r="I29" s="335"/>
      <c r="J29" s="343"/>
      <c r="K29" s="6"/>
    </row>
    <row r="30" spans="1:14" ht="12.75" customHeight="1">
      <c r="A30" s="58">
        <v>5000</v>
      </c>
      <c r="B30" s="58" t="s">
        <v>29</v>
      </c>
      <c r="C30" s="201"/>
      <c r="D30" s="341">
        <f t="shared" si="1"/>
        <v>0</v>
      </c>
      <c r="E30" s="342"/>
      <c r="F30" s="335"/>
      <c r="G30" s="336"/>
      <c r="H30" s="233"/>
      <c r="I30" s="335"/>
      <c r="J30" s="343"/>
      <c r="K30" s="6"/>
    </row>
    <row r="31" spans="1:14" ht="12.95" customHeight="1">
      <c r="A31" s="58" t="s">
        <v>147</v>
      </c>
      <c r="B31" s="201"/>
      <c r="C31" s="201"/>
      <c r="D31" s="341">
        <f>SUM(F31:J31)</f>
        <v>0</v>
      </c>
      <c r="E31" s="342"/>
      <c r="F31" s="339"/>
      <c r="G31" s="348"/>
      <c r="H31" s="233"/>
      <c r="I31" s="344"/>
      <c r="J31" s="345"/>
      <c r="K31" s="6"/>
    </row>
    <row r="32" spans="1:14" ht="15" customHeight="1">
      <c r="A32" s="202" t="s">
        <v>30</v>
      </c>
      <c r="B32" s="203"/>
      <c r="C32" s="204"/>
      <c r="D32" s="335">
        <f>IF(SUM(D9:E17,D19:E31)=SUM(F32:J32),SUM(F32:J32),"error")</f>
        <v>0</v>
      </c>
      <c r="E32" s="336"/>
      <c r="F32" s="335">
        <f>SUM(F19:G30,F9:G17)</f>
        <v>0</v>
      </c>
      <c r="G32" s="336"/>
      <c r="H32" s="205">
        <f>SUM(H19:H31,H9:H17)</f>
        <v>0</v>
      </c>
      <c r="I32" s="346">
        <f>SUM(I19:J31,I9:J17)</f>
        <v>0</v>
      </c>
      <c r="J32" s="347"/>
      <c r="K32" s="6"/>
      <c r="M32" s="10"/>
      <c r="N32" s="11"/>
    </row>
    <row r="33" spans="1:13" ht="5.25" customHeight="1">
      <c r="A33" s="63"/>
      <c r="B33" s="63"/>
      <c r="C33" s="63"/>
      <c r="D33" s="63"/>
      <c r="E33" s="63"/>
      <c r="F33" s="63"/>
      <c r="G33" s="63"/>
      <c r="H33" s="63"/>
      <c r="I33" s="17"/>
      <c r="J33" s="17"/>
      <c r="K33" s="2"/>
    </row>
    <row r="34" spans="1:13" ht="11.25" customHeight="1">
      <c r="A34" s="187" t="s">
        <v>31</v>
      </c>
      <c r="B34" s="16"/>
      <c r="C34" s="16"/>
      <c r="D34" s="16"/>
      <c r="E34" s="16"/>
      <c r="F34" s="16"/>
      <c r="G34" s="16"/>
      <c r="H34" s="16"/>
      <c r="I34" s="16"/>
      <c r="J34" s="16"/>
      <c r="K34" s="2"/>
    </row>
    <row r="35" spans="1:13" ht="12.75" customHeight="1">
      <c r="A35" s="58" t="s">
        <v>32</v>
      </c>
      <c r="B35" s="201"/>
      <c r="C35" s="201"/>
      <c r="D35" s="206"/>
      <c r="E35" s="17"/>
      <c r="F35" s="17"/>
      <c r="G35" s="16"/>
      <c r="H35" s="16"/>
      <c r="I35" s="16"/>
      <c r="J35" s="16"/>
      <c r="K35" s="2"/>
    </row>
    <row r="36" spans="1:13" ht="12.6" customHeight="1">
      <c r="A36" s="63"/>
      <c r="B36" s="58" t="s">
        <v>148</v>
      </c>
      <c r="C36" s="201"/>
      <c r="D36" s="335">
        <f>SUM(F36:J36)</f>
        <v>0</v>
      </c>
      <c r="E36" s="336"/>
      <c r="F36" s="335"/>
      <c r="G36" s="336"/>
      <c r="H36" s="205"/>
      <c r="I36" s="335"/>
      <c r="J36" s="336"/>
      <c r="K36" s="6"/>
    </row>
    <row r="37" spans="1:13" ht="12.6" customHeight="1">
      <c r="A37" s="14"/>
      <c r="B37" s="58" t="s">
        <v>149</v>
      </c>
      <c r="C37" s="201"/>
      <c r="D37" s="335">
        <f t="shared" ref="D37:D42" si="2">SUM(F37:J37)</f>
        <v>0</v>
      </c>
      <c r="E37" s="336"/>
      <c r="F37" s="339"/>
      <c r="G37" s="340"/>
      <c r="H37" s="65"/>
      <c r="I37" s="335"/>
      <c r="J37" s="336"/>
      <c r="K37" s="6"/>
    </row>
    <row r="38" spans="1:13" ht="12.6" customHeight="1">
      <c r="A38" s="14"/>
      <c r="B38" s="58" t="s">
        <v>33</v>
      </c>
      <c r="C38" s="201"/>
      <c r="D38" s="335">
        <f t="shared" si="2"/>
        <v>0</v>
      </c>
      <c r="E38" s="336"/>
      <c r="F38" s="339"/>
      <c r="G38" s="340"/>
      <c r="H38" s="207"/>
      <c r="I38" s="335"/>
      <c r="J38" s="336"/>
      <c r="K38" s="6"/>
    </row>
    <row r="39" spans="1:13" ht="12.6" customHeight="1">
      <c r="A39" s="14"/>
      <c r="B39" s="208" t="s">
        <v>34</v>
      </c>
      <c r="C39" s="201"/>
      <c r="D39" s="335">
        <f t="shared" si="2"/>
        <v>0</v>
      </c>
      <c r="E39" s="336"/>
      <c r="F39" s="335"/>
      <c r="G39" s="336"/>
      <c r="H39" s="65"/>
      <c r="I39" s="335"/>
      <c r="J39" s="336"/>
      <c r="K39" s="6"/>
      <c r="M39" s="3"/>
    </row>
    <row r="40" spans="1:13" ht="12.6" customHeight="1">
      <c r="A40" s="14"/>
      <c r="B40" s="208" t="s">
        <v>34</v>
      </c>
      <c r="C40" s="201"/>
      <c r="D40" s="335">
        <f t="shared" si="2"/>
        <v>0</v>
      </c>
      <c r="E40" s="336"/>
      <c r="F40" s="335"/>
      <c r="G40" s="340"/>
      <c r="H40" s="65"/>
      <c r="I40" s="335"/>
      <c r="J40" s="336"/>
      <c r="K40" s="6"/>
      <c r="M40" s="4"/>
    </row>
    <row r="41" spans="1:13" ht="12.6" customHeight="1">
      <c r="A41" s="14"/>
      <c r="B41" s="208" t="s">
        <v>34</v>
      </c>
      <c r="C41" s="201"/>
      <c r="D41" s="335">
        <f t="shared" si="2"/>
        <v>0</v>
      </c>
      <c r="E41" s="336"/>
      <c r="F41" s="335"/>
      <c r="G41" s="336"/>
      <c r="H41" s="65"/>
      <c r="I41" s="335"/>
      <c r="J41" s="336"/>
      <c r="K41" s="6"/>
      <c r="M41" s="4"/>
    </row>
    <row r="42" spans="1:13" ht="12.6" customHeight="1">
      <c r="A42" s="14"/>
      <c r="B42" s="208" t="s">
        <v>34</v>
      </c>
      <c r="C42" s="201"/>
      <c r="D42" s="335">
        <f t="shared" si="2"/>
        <v>0</v>
      </c>
      <c r="E42" s="336"/>
      <c r="F42" s="335"/>
      <c r="G42" s="336"/>
      <c r="H42" s="65"/>
      <c r="I42" s="335"/>
      <c r="J42" s="336"/>
      <c r="K42" s="6"/>
      <c r="M42" s="4"/>
    </row>
    <row r="43" spans="1:13" ht="12.75" customHeight="1">
      <c r="A43" s="209" t="s">
        <v>44</v>
      </c>
      <c r="B43" s="195"/>
      <c r="C43" s="195"/>
      <c r="D43" s="210"/>
      <c r="E43" s="199"/>
      <c r="F43" s="199"/>
      <c r="G43" s="198"/>
      <c r="H43" s="198"/>
      <c r="I43" s="198"/>
      <c r="J43" s="199"/>
      <c r="K43" s="6"/>
    </row>
    <row r="44" spans="1:13" ht="12.6" customHeight="1">
      <c r="A44" s="63"/>
      <c r="B44" s="58" t="s">
        <v>137</v>
      </c>
      <c r="C44" s="201"/>
      <c r="D44" s="335">
        <f>SUM(F44:J44)</f>
        <v>0</v>
      </c>
      <c r="E44" s="336"/>
      <c r="F44" s="335"/>
      <c r="G44" s="336"/>
      <c r="H44" s="65"/>
      <c r="I44" s="339"/>
      <c r="J44" s="340"/>
      <c r="K44" s="6"/>
    </row>
    <row r="45" spans="1:13" ht="12.6" customHeight="1">
      <c r="A45" s="14"/>
      <c r="B45" s="58" t="s">
        <v>35</v>
      </c>
      <c r="C45" s="201"/>
      <c r="D45" s="335">
        <f>SUM(F45:J45)</f>
        <v>0</v>
      </c>
      <c r="E45" s="336"/>
      <c r="F45" s="335"/>
      <c r="G45" s="336"/>
      <c r="H45" s="65"/>
      <c r="I45" s="339"/>
      <c r="J45" s="340"/>
      <c r="K45" s="6"/>
    </row>
    <row r="46" spans="1:13" ht="12.6" customHeight="1">
      <c r="A46" s="14"/>
      <c r="B46" s="58" t="s">
        <v>126</v>
      </c>
      <c r="C46" s="211"/>
      <c r="D46" s="212" t="s">
        <v>132</v>
      </c>
      <c r="E46" s="213">
        <f>SUM(F46:J46)</f>
        <v>0</v>
      </c>
      <c r="F46" s="351"/>
      <c r="G46" s="336"/>
      <c r="H46" s="64"/>
      <c r="I46" s="335"/>
      <c r="J46" s="336"/>
      <c r="K46" s="7"/>
      <c r="L46" s="3"/>
    </row>
    <row r="47" spans="1:13" ht="12.6" customHeight="1">
      <c r="A47" s="14"/>
      <c r="B47" s="58" t="s">
        <v>127</v>
      </c>
      <c r="C47" s="201"/>
      <c r="D47" s="214" t="s">
        <v>133</v>
      </c>
      <c r="E47" s="213">
        <f>SUM(F47:J47)</f>
        <v>0</v>
      </c>
      <c r="F47" s="351"/>
      <c r="G47" s="336"/>
      <c r="H47" s="207"/>
      <c r="I47" s="335"/>
      <c r="J47" s="336"/>
      <c r="K47" s="7"/>
      <c r="L47" s="4"/>
    </row>
    <row r="48" spans="1:13" ht="12.6" customHeight="1">
      <c r="A48" s="14"/>
      <c r="B48" s="58" t="s">
        <v>36</v>
      </c>
      <c r="C48" s="201"/>
      <c r="D48" s="335">
        <f>SUM(F48:J48)</f>
        <v>0</v>
      </c>
      <c r="E48" s="336"/>
      <c r="F48" s="339"/>
      <c r="G48" s="340"/>
      <c r="H48" s="207"/>
      <c r="I48" s="335"/>
      <c r="J48" s="336"/>
      <c r="K48" s="8"/>
    </row>
    <row r="49" spans="1:11" ht="12.6" customHeight="1">
      <c r="A49" s="14"/>
      <c r="B49" s="208" t="s">
        <v>34</v>
      </c>
      <c r="C49" s="201"/>
      <c r="D49" s="335">
        <f>SUM(F49:J49)</f>
        <v>0</v>
      </c>
      <c r="E49" s="336"/>
      <c r="F49" s="338"/>
      <c r="G49" s="337"/>
      <c r="H49" s="65"/>
      <c r="I49" s="335"/>
      <c r="J49" s="336"/>
      <c r="K49" s="8"/>
    </row>
    <row r="50" spans="1:11" ht="12.6" customHeight="1">
      <c r="A50" s="14"/>
      <c r="B50" s="208" t="s">
        <v>34</v>
      </c>
      <c r="C50" s="201"/>
      <c r="D50" s="335">
        <f>SUM(F50:J50)</f>
        <v>0</v>
      </c>
      <c r="E50" s="336"/>
      <c r="F50" s="338"/>
      <c r="G50" s="337"/>
      <c r="H50" s="65"/>
      <c r="I50" s="335"/>
      <c r="J50" s="336"/>
      <c r="K50" s="8"/>
    </row>
    <row r="51" spans="1:11" ht="12.75" customHeight="1">
      <c r="A51" s="58" t="s">
        <v>37</v>
      </c>
      <c r="B51" s="201"/>
      <c r="C51" s="201"/>
      <c r="D51" s="58"/>
      <c r="E51" s="199"/>
      <c r="F51" s="199"/>
      <c r="G51" s="198"/>
      <c r="H51" s="198"/>
      <c r="I51" s="198"/>
      <c r="J51" s="199"/>
      <c r="K51" s="8"/>
    </row>
    <row r="52" spans="1:11" ht="12.6" customHeight="1">
      <c r="A52" s="63"/>
      <c r="B52" s="58" t="s">
        <v>38</v>
      </c>
      <c r="C52" s="201"/>
      <c r="D52" s="335">
        <f>SUM(F52:J52)</f>
        <v>0</v>
      </c>
      <c r="E52" s="336"/>
      <c r="F52" s="338"/>
      <c r="G52" s="337"/>
      <c r="H52" s="65"/>
      <c r="I52" s="335"/>
      <c r="J52" s="336"/>
      <c r="K52" s="8"/>
    </row>
    <row r="53" spans="1:11" ht="12.6" customHeight="1">
      <c r="A53" s="14"/>
      <c r="B53" s="58" t="s">
        <v>39</v>
      </c>
      <c r="C53" s="201"/>
      <c r="D53" s="335">
        <f>SUM(F53:J53)</f>
        <v>0</v>
      </c>
      <c r="E53" s="336"/>
      <c r="F53" s="338"/>
      <c r="G53" s="337"/>
      <c r="H53" s="65"/>
      <c r="I53" s="335"/>
      <c r="J53" s="336"/>
      <c r="K53" s="8"/>
    </row>
    <row r="54" spans="1:11" ht="15" customHeight="1">
      <c r="A54" s="215" t="s">
        <v>40</v>
      </c>
      <c r="B54" s="216"/>
      <c r="C54" s="217"/>
      <c r="D54" s="335">
        <f>IF(SUM(D36+D37+D38+D39+D41+D40+D42+D44+D45+E46+E47+D48+D49+D50+D52+D53)=SUM(F54:J54), SUM(F54:J54), "ERROR")</f>
        <v>0</v>
      </c>
      <c r="E54" s="336"/>
      <c r="F54" s="335">
        <f>SUM(F36+F39+F40+F41+F42+F44+F45+F46+F47+F49+F50+F52+F53)</f>
        <v>0</v>
      </c>
      <c r="G54" s="337"/>
      <c r="H54" s="199">
        <f>SUM(H36:H37,H39:H42,H44:H46,H49:H50,H52:H53)</f>
        <v>0</v>
      </c>
      <c r="I54" s="335">
        <f>SUM(I36:J42,I46:J50,I52:J53)</f>
        <v>0</v>
      </c>
      <c r="J54" s="336"/>
      <c r="K54" s="9"/>
    </row>
    <row r="55" spans="1:11" ht="15" customHeight="1">
      <c r="A55" s="218" t="s">
        <v>41</v>
      </c>
      <c r="B55" s="187"/>
      <c r="C55" s="187"/>
      <c r="D55" s="335">
        <f>IF((D32-D54)=SUM(G55:H55,J55),SUM(G55:H55,J55),"error")</f>
        <v>0</v>
      </c>
      <c r="E55" s="336"/>
      <c r="F55" s="219"/>
      <c r="G55" s="220">
        <f>F32-F54</f>
        <v>0</v>
      </c>
      <c r="H55" s="221">
        <f>H32-H54</f>
        <v>0</v>
      </c>
      <c r="I55" s="219"/>
      <c r="J55" s="222">
        <f>I32-I54</f>
        <v>0</v>
      </c>
      <c r="K55" s="5"/>
    </row>
    <row r="56" spans="1:11" ht="12.95" customHeight="1">
      <c r="A56" s="62" t="s">
        <v>42</v>
      </c>
      <c r="B56" s="63"/>
      <c r="C56" s="63"/>
      <c r="D56" s="63"/>
      <c r="E56" s="63"/>
      <c r="F56" s="63"/>
      <c r="G56" s="63"/>
      <c r="H56" s="63"/>
      <c r="I56" s="63"/>
      <c r="J56" s="17"/>
      <c r="K56" s="2"/>
    </row>
    <row r="57" spans="1:11" ht="20.25" customHeight="1">
      <c r="A57" s="16" t="s">
        <v>123</v>
      </c>
      <c r="B57" s="16"/>
      <c r="C57" s="16"/>
      <c r="D57" s="16"/>
      <c r="E57" s="16"/>
      <c r="F57" s="16"/>
      <c r="G57" s="16" t="s">
        <v>43</v>
      </c>
      <c r="H57" s="16"/>
      <c r="I57" s="16"/>
      <c r="J57" s="16"/>
      <c r="K57" s="2"/>
    </row>
    <row r="58" spans="1:11" ht="11.1" customHeight="1">
      <c r="A58" s="223" t="s">
        <v>129</v>
      </c>
      <c r="B58" s="224"/>
      <c r="C58" s="224"/>
      <c r="D58" s="223" t="s">
        <v>170</v>
      </c>
      <c r="F58" s="223"/>
      <c r="G58" s="224"/>
      <c r="H58" s="224"/>
      <c r="I58" s="224"/>
      <c r="J58" s="16"/>
      <c r="K58" s="2"/>
    </row>
    <row r="59" spans="1:11">
      <c r="A59" t="s">
        <v>242</v>
      </c>
    </row>
  </sheetData>
  <mergeCells count="125">
    <mergeCell ref="I44:J44"/>
    <mergeCell ref="I45:J45"/>
    <mergeCell ref="F46:G46"/>
    <mergeCell ref="F47:G47"/>
    <mergeCell ref="F48:G48"/>
    <mergeCell ref="F40:G40"/>
    <mergeCell ref="I41:J41"/>
    <mergeCell ref="I42:J42"/>
    <mergeCell ref="I39:J39"/>
    <mergeCell ref="I40:J40"/>
    <mergeCell ref="D5:E5"/>
    <mergeCell ref="D6:E6"/>
    <mergeCell ref="D7:E7"/>
    <mergeCell ref="D9:E9"/>
    <mergeCell ref="D10:E10"/>
    <mergeCell ref="D11:E11"/>
    <mergeCell ref="D12:E12"/>
    <mergeCell ref="D13:E13"/>
    <mergeCell ref="I9:J9"/>
    <mergeCell ref="I10:J10"/>
    <mergeCell ref="I11:J11"/>
    <mergeCell ref="I12:J12"/>
    <mergeCell ref="I13:J13"/>
    <mergeCell ref="I14:J14"/>
    <mergeCell ref="D14:E14"/>
    <mergeCell ref="D15:E15"/>
    <mergeCell ref="D16:E16"/>
    <mergeCell ref="F9:G9"/>
    <mergeCell ref="F10:G10"/>
    <mergeCell ref="F11:G11"/>
    <mergeCell ref="F12:G12"/>
    <mergeCell ref="F13:G13"/>
    <mergeCell ref="F14:G14"/>
    <mergeCell ref="D20:E20"/>
    <mergeCell ref="F20:G20"/>
    <mergeCell ref="I20:J20"/>
    <mergeCell ref="D21:E21"/>
    <mergeCell ref="F21:G21"/>
    <mergeCell ref="I21:J21"/>
    <mergeCell ref="I15:J15"/>
    <mergeCell ref="I16:J16"/>
    <mergeCell ref="I17:J17"/>
    <mergeCell ref="D19:E19"/>
    <mergeCell ref="F19:G19"/>
    <mergeCell ref="I19:J19"/>
    <mergeCell ref="D17:E17"/>
    <mergeCell ref="F15:G15"/>
    <mergeCell ref="F16:G16"/>
    <mergeCell ref="F17:G17"/>
    <mergeCell ref="D24:E24"/>
    <mergeCell ref="F24:G24"/>
    <mergeCell ref="I24:J24"/>
    <mergeCell ref="D25:E25"/>
    <mergeCell ref="F25:G25"/>
    <mergeCell ref="I25:J25"/>
    <mergeCell ref="D22:E22"/>
    <mergeCell ref="F22:G22"/>
    <mergeCell ref="I22:J22"/>
    <mergeCell ref="D23:E23"/>
    <mergeCell ref="F23:G23"/>
    <mergeCell ref="I23:J23"/>
    <mergeCell ref="D28:E28"/>
    <mergeCell ref="F28:G28"/>
    <mergeCell ref="I28:J28"/>
    <mergeCell ref="D29:E29"/>
    <mergeCell ref="F29:G29"/>
    <mergeCell ref="I29:J29"/>
    <mergeCell ref="D26:E26"/>
    <mergeCell ref="F26:G26"/>
    <mergeCell ref="I26:J26"/>
    <mergeCell ref="D27:E27"/>
    <mergeCell ref="F27:G27"/>
    <mergeCell ref="I27:J27"/>
    <mergeCell ref="I38:J38"/>
    <mergeCell ref="F38:G38"/>
    <mergeCell ref="F37:G37"/>
    <mergeCell ref="D30:E30"/>
    <mergeCell ref="F30:G30"/>
    <mergeCell ref="I30:J30"/>
    <mergeCell ref="D31:E31"/>
    <mergeCell ref="D32:E32"/>
    <mergeCell ref="F32:G32"/>
    <mergeCell ref="I31:J31"/>
    <mergeCell ref="I32:J32"/>
    <mergeCell ref="F31:G31"/>
    <mergeCell ref="D55:E55"/>
    <mergeCell ref="F54:G54"/>
    <mergeCell ref="D52:E52"/>
    <mergeCell ref="F52:G52"/>
    <mergeCell ref="D53:E53"/>
    <mergeCell ref="F53:G53"/>
    <mergeCell ref="D45:E45"/>
    <mergeCell ref="F45:G45"/>
    <mergeCell ref="I46:J46"/>
    <mergeCell ref="I47:J47"/>
    <mergeCell ref="F49:G49"/>
    <mergeCell ref="F50:G50"/>
    <mergeCell ref="I48:J48"/>
    <mergeCell ref="I49:J49"/>
    <mergeCell ref="I50:J50"/>
    <mergeCell ref="I52:J52"/>
    <mergeCell ref="A1:J1"/>
    <mergeCell ref="I5:J5"/>
    <mergeCell ref="I6:J6"/>
    <mergeCell ref="D54:E54"/>
    <mergeCell ref="I54:J54"/>
    <mergeCell ref="D48:E48"/>
    <mergeCell ref="D49:E49"/>
    <mergeCell ref="D50:E50"/>
    <mergeCell ref="I53:J53"/>
    <mergeCell ref="D44:E44"/>
    <mergeCell ref="F44:G44"/>
    <mergeCell ref="D38:E38"/>
    <mergeCell ref="D39:E39"/>
    <mergeCell ref="D40:E40"/>
    <mergeCell ref="F39:G39"/>
    <mergeCell ref="D41:E41"/>
    <mergeCell ref="F41:G41"/>
    <mergeCell ref="D42:E42"/>
    <mergeCell ref="F42:G42"/>
    <mergeCell ref="D36:E36"/>
    <mergeCell ref="F36:G36"/>
    <mergeCell ref="I36:J36"/>
    <mergeCell ref="D37:E37"/>
    <mergeCell ref="I37:J37"/>
  </mergeCells>
  <phoneticPr fontId="23" type="noConversion"/>
  <pageMargins left="0.59" right="0.25" top="0.49" bottom="0.24" header="0.26" footer="0.16"/>
  <pageSetup scale="97" orientation="portrait" horizontalDpi="4294967292" verticalDpi="300" r:id="rId1"/>
  <headerFooter alignWithMargins="0">
    <oddHeader>&amp;C&amp;"Times New Roman,Regular"&amp;8VERMONT AGENCY OF EDUCATION</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autoPageBreaks="0"/>
  </sheetPr>
  <dimension ref="A1:M39"/>
  <sheetViews>
    <sheetView showOutlineSymbols="0" zoomScaleNormal="100" workbookViewId="0">
      <selection activeCell="H6" sqref="H6:I6"/>
    </sheetView>
  </sheetViews>
  <sheetFormatPr defaultColWidth="10.7109375" defaultRowHeight="12.75"/>
  <cols>
    <col min="1" max="1" width="5.5703125" customWidth="1"/>
    <col min="2" max="2" width="4.7109375" customWidth="1"/>
    <col min="3" max="3" width="38.7109375" customWidth="1"/>
    <col min="4" max="4" width="11.7109375" customWidth="1"/>
    <col min="5" max="5" width="1.7109375" customWidth="1"/>
    <col min="6" max="7" width="11.7109375" customWidth="1"/>
    <col min="8" max="8" width="1.7109375" customWidth="1"/>
    <col min="9" max="9" width="10.7109375" customWidth="1"/>
    <col min="10" max="10" width="1" customWidth="1"/>
  </cols>
  <sheetData>
    <row r="1" spans="1:13" ht="17.100000000000001" customHeight="1">
      <c r="A1" s="330" t="s">
        <v>243</v>
      </c>
      <c r="B1" s="330"/>
      <c r="C1" s="330"/>
      <c r="D1" s="330"/>
      <c r="E1" s="330"/>
      <c r="F1" s="330"/>
      <c r="G1" s="330"/>
      <c r="H1" s="330"/>
      <c r="I1" s="330"/>
      <c r="J1" s="2"/>
    </row>
    <row r="2" spans="1:13" ht="9" customHeight="1">
      <c r="A2" s="181"/>
      <c r="B2" s="57"/>
      <c r="C2" s="57"/>
      <c r="D2" s="182"/>
      <c r="E2" s="182"/>
      <c r="F2" s="182"/>
      <c r="G2" s="182"/>
      <c r="H2" s="182"/>
      <c r="I2" s="182"/>
      <c r="J2" s="2"/>
    </row>
    <row r="3" spans="1:13" ht="12.75" customHeight="1">
      <c r="A3" s="15" t="s">
        <v>241</v>
      </c>
      <c r="B3" s="16"/>
      <c r="C3" s="16"/>
      <c r="D3" s="16"/>
      <c r="E3" s="16"/>
      <c r="F3" s="16"/>
      <c r="G3" s="16"/>
      <c r="H3" s="16"/>
      <c r="I3" s="16"/>
      <c r="J3" s="2"/>
    </row>
    <row r="4" spans="1:13" ht="12.75" customHeight="1">
      <c r="A4" s="16" t="s">
        <v>0</v>
      </c>
      <c r="B4" s="16"/>
      <c r="C4" s="16"/>
      <c r="D4" s="16"/>
      <c r="E4" s="16"/>
      <c r="F4" s="16"/>
      <c r="G4" s="16"/>
      <c r="H4" s="16"/>
      <c r="I4" s="16"/>
      <c r="J4" s="2"/>
    </row>
    <row r="5" spans="1:13" ht="12.75" customHeight="1">
      <c r="A5" s="16" t="s">
        <v>252</v>
      </c>
      <c r="B5" s="16"/>
      <c r="C5" s="16"/>
      <c r="D5" s="231" t="s">
        <v>1</v>
      </c>
      <c r="E5" s="183" t="s">
        <v>146</v>
      </c>
      <c r="F5" s="184"/>
      <c r="G5" s="185"/>
      <c r="H5" s="331" t="s">
        <v>2</v>
      </c>
      <c r="I5" s="356"/>
      <c r="J5" s="6"/>
    </row>
    <row r="6" spans="1:13" ht="11.25" customHeight="1">
      <c r="A6" s="14"/>
      <c r="B6" s="16"/>
      <c r="C6" s="16"/>
      <c r="D6" s="232" t="s">
        <v>3</v>
      </c>
      <c r="E6" s="66" t="s">
        <v>145</v>
      </c>
      <c r="F6" s="186"/>
      <c r="G6" s="67"/>
      <c r="H6" s="333" t="s">
        <v>4</v>
      </c>
      <c r="I6" s="355"/>
      <c r="J6" s="6"/>
      <c r="K6" s="1"/>
    </row>
    <row r="7" spans="1:13" ht="12.75" customHeight="1">
      <c r="A7" s="187" t="s">
        <v>5</v>
      </c>
      <c r="B7" s="16"/>
      <c r="C7" s="16"/>
      <c r="D7" s="246" t="s">
        <v>6</v>
      </c>
      <c r="E7" s="188" t="s">
        <v>7</v>
      </c>
      <c r="F7" s="189"/>
      <c r="G7" s="59" t="s">
        <v>8</v>
      </c>
      <c r="H7" s="190" t="s">
        <v>9</v>
      </c>
      <c r="I7" s="191"/>
      <c r="J7" s="6"/>
    </row>
    <row r="8" spans="1:13" ht="12.75" customHeight="1">
      <c r="A8" s="58">
        <v>1000</v>
      </c>
      <c r="B8" s="58" t="s">
        <v>143</v>
      </c>
      <c r="C8" s="192"/>
      <c r="D8" s="192"/>
      <c r="E8" s="194"/>
      <c r="F8" s="194"/>
      <c r="G8" s="195"/>
      <c r="H8" s="196"/>
      <c r="I8" s="197"/>
      <c r="J8" s="6"/>
    </row>
    <row r="9" spans="1:13" ht="12.75" customHeight="1">
      <c r="A9" s="63"/>
      <c r="B9" s="58">
        <v>100</v>
      </c>
      <c r="C9" s="60" t="s">
        <v>10</v>
      </c>
      <c r="D9" s="247">
        <f>SUM(E9:I9)</f>
        <v>0</v>
      </c>
      <c r="E9" s="335"/>
      <c r="F9" s="343"/>
      <c r="G9" s="229"/>
      <c r="H9" s="335"/>
      <c r="I9" s="343"/>
      <c r="J9" s="6"/>
    </row>
    <row r="10" spans="1:13" ht="12.75" customHeight="1">
      <c r="A10" s="14"/>
      <c r="B10" s="58">
        <v>200</v>
      </c>
      <c r="C10" s="58" t="s">
        <v>11</v>
      </c>
      <c r="D10" s="248">
        <f>SUM(E10:I10)</f>
        <v>0</v>
      </c>
      <c r="E10" s="335"/>
      <c r="F10" s="343"/>
      <c r="G10" s="229"/>
      <c r="H10" s="335"/>
      <c r="I10" s="343"/>
      <c r="J10" s="6"/>
    </row>
    <row r="11" spans="1:13" ht="12.75" customHeight="1">
      <c r="A11" s="58">
        <v>2100</v>
      </c>
      <c r="B11" s="58" t="s">
        <v>207</v>
      </c>
      <c r="C11" s="63"/>
      <c r="D11" s="249">
        <f>SUM(E11:I11)</f>
        <v>0</v>
      </c>
      <c r="E11" s="357"/>
      <c r="F11" s="358"/>
      <c r="G11" s="244"/>
      <c r="H11" s="198"/>
      <c r="I11" s="200"/>
      <c r="J11" s="6"/>
    </row>
    <row r="12" spans="1:13" ht="12.95" customHeight="1">
      <c r="A12" s="58" t="s">
        <v>147</v>
      </c>
      <c r="B12" s="201"/>
      <c r="C12" s="201"/>
      <c r="D12" s="248">
        <f>SUM(G12:I12)</f>
        <v>0</v>
      </c>
      <c r="E12" s="339"/>
      <c r="F12" s="348"/>
      <c r="G12" s="229"/>
      <c r="H12" s="344"/>
      <c r="I12" s="345"/>
      <c r="J12" s="6"/>
    </row>
    <row r="13" spans="1:13" ht="15" customHeight="1">
      <c r="A13" s="202" t="s">
        <v>30</v>
      </c>
      <c r="B13" s="203"/>
      <c r="C13" s="204"/>
      <c r="D13" s="250">
        <f>IF(SUM(D9:D12)=SUM(E13:I13),SUM(E13:I13),"error")</f>
        <v>0</v>
      </c>
      <c r="E13" s="335">
        <f>SUM(F9:F11, E9:F11)</f>
        <v>0</v>
      </c>
      <c r="F13" s="343"/>
      <c r="G13" s="227">
        <f>SUM(G9:G12)</f>
        <v>0</v>
      </c>
      <c r="H13" s="346">
        <f>SUM(H9:I12)</f>
        <v>0</v>
      </c>
      <c r="I13" s="354"/>
      <c r="J13" s="6"/>
      <c r="L13" s="10"/>
      <c r="M13" s="11"/>
    </row>
    <row r="14" spans="1:13" ht="5.25" customHeight="1">
      <c r="A14" s="63"/>
      <c r="B14" s="63"/>
      <c r="C14" s="63"/>
      <c r="D14" s="63"/>
      <c r="E14" s="63"/>
      <c r="F14" s="63"/>
      <c r="G14" s="63"/>
      <c r="H14" s="17"/>
      <c r="I14" s="17"/>
      <c r="J14" s="2"/>
    </row>
    <row r="15" spans="1:13" ht="11.25" customHeight="1">
      <c r="A15" s="187" t="s">
        <v>31</v>
      </c>
      <c r="B15" s="16"/>
      <c r="C15" s="16"/>
      <c r="D15" s="16"/>
      <c r="E15" s="16"/>
      <c r="F15" s="16"/>
      <c r="G15" s="16"/>
      <c r="H15" s="16"/>
      <c r="I15" s="16"/>
      <c r="J15" s="2"/>
    </row>
    <row r="16" spans="1:13" ht="12.75" customHeight="1">
      <c r="A16" s="58" t="s">
        <v>32</v>
      </c>
      <c r="B16" s="201"/>
      <c r="C16" s="210"/>
      <c r="D16" s="17"/>
      <c r="E16" s="17"/>
      <c r="F16" s="16"/>
      <c r="G16" s="16"/>
      <c r="H16" s="16"/>
      <c r="I16" s="16"/>
      <c r="J16" s="2"/>
    </row>
    <row r="17" spans="1:12" ht="12.6" customHeight="1">
      <c r="A17" s="63"/>
      <c r="B17" s="58" t="s">
        <v>148</v>
      </c>
      <c r="C17" s="201"/>
      <c r="D17" s="251">
        <f>SUM(E17:I17)</f>
        <v>0</v>
      </c>
      <c r="E17" s="335"/>
      <c r="F17" s="343"/>
      <c r="G17" s="227"/>
      <c r="H17" s="335"/>
      <c r="I17" s="343"/>
      <c r="J17" s="6"/>
    </row>
    <row r="18" spans="1:12" ht="12.6" customHeight="1">
      <c r="A18" s="14"/>
      <c r="B18" s="58" t="s">
        <v>149</v>
      </c>
      <c r="C18" s="201"/>
      <c r="D18" s="251">
        <f t="shared" ref="D18:D23" si="0">SUM(E18:I18)</f>
        <v>0</v>
      </c>
      <c r="E18" s="339"/>
      <c r="F18" s="348"/>
      <c r="G18" s="65"/>
      <c r="H18" s="335"/>
      <c r="I18" s="343"/>
      <c r="J18" s="6"/>
    </row>
    <row r="19" spans="1:12" ht="12.6" customHeight="1">
      <c r="A19" s="14"/>
      <c r="B19" s="58" t="s">
        <v>33</v>
      </c>
      <c r="C19" s="201"/>
      <c r="D19" s="251">
        <f t="shared" si="0"/>
        <v>0</v>
      </c>
      <c r="E19" s="339"/>
      <c r="F19" s="348"/>
      <c r="G19" s="207"/>
      <c r="H19" s="335"/>
      <c r="I19" s="343"/>
      <c r="J19" s="6"/>
    </row>
    <row r="20" spans="1:12" ht="12.6" customHeight="1">
      <c r="A20" s="14"/>
      <c r="B20" s="208" t="s">
        <v>34</v>
      </c>
      <c r="C20" s="201"/>
      <c r="D20" s="251">
        <f t="shared" si="0"/>
        <v>0</v>
      </c>
      <c r="E20" s="335"/>
      <c r="F20" s="343"/>
      <c r="G20" s="65"/>
      <c r="H20" s="335"/>
      <c r="I20" s="343"/>
      <c r="J20" s="6"/>
      <c r="L20" s="3"/>
    </row>
    <row r="21" spans="1:12" ht="12.6" customHeight="1">
      <c r="A21" s="14"/>
      <c r="B21" s="208" t="s">
        <v>34</v>
      </c>
      <c r="C21" s="201"/>
      <c r="D21" s="251">
        <f t="shared" si="0"/>
        <v>0</v>
      </c>
      <c r="E21" s="335"/>
      <c r="F21" s="343"/>
      <c r="G21" s="65"/>
      <c r="H21" s="335"/>
      <c r="I21" s="343"/>
      <c r="J21" s="6"/>
      <c r="L21" s="4"/>
    </row>
    <row r="22" spans="1:12" ht="12.6" customHeight="1">
      <c r="A22" s="14"/>
      <c r="B22" s="208" t="s">
        <v>34</v>
      </c>
      <c r="C22" s="201"/>
      <c r="D22" s="251">
        <f t="shared" si="0"/>
        <v>0</v>
      </c>
      <c r="E22" s="335"/>
      <c r="F22" s="343"/>
      <c r="G22" s="65"/>
      <c r="H22" s="335"/>
      <c r="I22" s="343"/>
      <c r="J22" s="6"/>
      <c r="L22" s="4"/>
    </row>
    <row r="23" spans="1:12" ht="12.6" customHeight="1">
      <c r="A23" s="14"/>
      <c r="B23" s="208" t="s">
        <v>34</v>
      </c>
      <c r="C23" s="201"/>
      <c r="D23" s="251">
        <f t="shared" si="0"/>
        <v>0</v>
      </c>
      <c r="E23" s="335"/>
      <c r="F23" s="343"/>
      <c r="G23" s="65"/>
      <c r="H23" s="335"/>
      <c r="I23" s="343"/>
      <c r="J23" s="6"/>
      <c r="L23" s="4"/>
    </row>
    <row r="24" spans="1:12" ht="12.75" customHeight="1">
      <c r="A24" s="228" t="s">
        <v>44</v>
      </c>
      <c r="B24" s="195"/>
      <c r="C24" s="195"/>
      <c r="D24" s="230"/>
      <c r="E24" s="199"/>
      <c r="F24" s="198"/>
      <c r="G24" s="198"/>
      <c r="H24" s="198"/>
      <c r="I24" s="199"/>
      <c r="J24" s="6"/>
    </row>
    <row r="25" spans="1:12" ht="12.6" customHeight="1">
      <c r="A25" s="14"/>
      <c r="B25" s="58" t="s">
        <v>208</v>
      </c>
      <c r="C25" s="211"/>
      <c r="D25" s="251">
        <f>SUM(E25:I25)</f>
        <v>0</v>
      </c>
      <c r="E25" s="351"/>
      <c r="F25" s="353"/>
      <c r="G25" s="64"/>
      <c r="H25" s="335"/>
      <c r="I25" s="343"/>
      <c r="J25" s="7"/>
      <c r="K25" s="3"/>
    </row>
    <row r="26" spans="1:12" ht="12.6" customHeight="1">
      <c r="A26" s="14"/>
      <c r="B26" s="58" t="s">
        <v>209</v>
      </c>
      <c r="C26" s="201"/>
      <c r="D26" s="251">
        <f>SUM(E26:I26)</f>
        <v>0</v>
      </c>
      <c r="E26" s="351"/>
      <c r="F26" s="353"/>
      <c r="G26" s="207"/>
      <c r="H26" s="335"/>
      <c r="I26" s="343"/>
      <c r="J26" s="7"/>
      <c r="K26" s="4"/>
    </row>
    <row r="27" spans="1:12" ht="12.6" customHeight="1">
      <c r="A27" s="14"/>
      <c r="B27" s="208" t="s">
        <v>34</v>
      </c>
      <c r="C27" s="201"/>
      <c r="D27" s="251">
        <f>SUM(E27:I27)</f>
        <v>0</v>
      </c>
      <c r="E27" s="338"/>
      <c r="F27" s="352"/>
      <c r="G27" s="65"/>
      <c r="H27" s="335"/>
      <c r="I27" s="343"/>
      <c r="J27" s="8"/>
    </row>
    <row r="28" spans="1:12" ht="12.6" customHeight="1">
      <c r="A28" s="14"/>
      <c r="B28" s="208" t="s">
        <v>34</v>
      </c>
      <c r="C28" s="201"/>
      <c r="D28" s="251">
        <f>SUM(E28:I28)</f>
        <v>0</v>
      </c>
      <c r="E28" s="338"/>
      <c r="F28" s="352"/>
      <c r="G28" s="65"/>
      <c r="H28" s="335"/>
      <c r="I28" s="343"/>
      <c r="J28" s="8"/>
    </row>
    <row r="29" spans="1:12" ht="12.75" customHeight="1">
      <c r="A29" s="58" t="s">
        <v>37</v>
      </c>
      <c r="B29" s="201"/>
      <c r="C29" s="201"/>
      <c r="D29" s="230"/>
      <c r="E29" s="199"/>
      <c r="F29" s="198"/>
      <c r="G29" s="198"/>
      <c r="H29" s="198"/>
      <c r="I29" s="199"/>
      <c r="J29" s="8"/>
    </row>
    <row r="30" spans="1:12" ht="12.6" customHeight="1">
      <c r="A30" s="14"/>
      <c r="B30" s="58" t="s">
        <v>39</v>
      </c>
      <c r="C30" s="201"/>
      <c r="D30" s="251">
        <f>SUM(E30:I30)</f>
        <v>0</v>
      </c>
      <c r="E30" s="338"/>
      <c r="F30" s="352"/>
      <c r="G30" s="65"/>
      <c r="H30" s="335"/>
      <c r="I30" s="343"/>
      <c r="J30" s="8"/>
    </row>
    <row r="31" spans="1:12" ht="15" customHeight="1">
      <c r="A31" s="215" t="s">
        <v>40</v>
      </c>
      <c r="B31" s="216"/>
      <c r="C31" s="217"/>
      <c r="D31" s="251">
        <f>IF(SUM(D17:D30)=SUM(E31:I31), SUM(D17:D30), "ERROR")</f>
        <v>0</v>
      </c>
      <c r="E31" s="335">
        <f>SUM(E17:F30)</f>
        <v>0</v>
      </c>
      <c r="F31" s="343"/>
      <c r="G31" s="199">
        <f>SUM(G17:G18,G20:G23,G25:G25,G27:G28,G30:G30)</f>
        <v>0</v>
      </c>
      <c r="H31" s="335">
        <f>SUM(H17:I23,H25:I28,H30:I30)</f>
        <v>0</v>
      </c>
      <c r="I31" s="343"/>
      <c r="J31" s="9"/>
    </row>
    <row r="32" spans="1:12" ht="15" customHeight="1">
      <c r="A32" s="218" t="s">
        <v>41</v>
      </c>
      <c r="B32" s="187"/>
      <c r="C32" s="187"/>
      <c r="D32" s="251">
        <f>IF(SUM(D13-D31)=SUM(F32:I32), SUM(D13-D31), "ERROR")</f>
        <v>0</v>
      </c>
      <c r="E32" s="219"/>
      <c r="F32" s="220">
        <f>E13-E31</f>
        <v>0</v>
      </c>
      <c r="G32" s="221">
        <f>G13-G31</f>
        <v>0</v>
      </c>
      <c r="H32" s="219"/>
      <c r="I32" s="222">
        <f>H13-H31</f>
        <v>0</v>
      </c>
      <c r="J32" s="5"/>
    </row>
    <row r="33" spans="1:10" ht="12.95" customHeight="1">
      <c r="A33" s="62" t="s">
        <v>42</v>
      </c>
      <c r="B33" s="63"/>
      <c r="C33" s="63"/>
      <c r="D33" s="63"/>
      <c r="E33" s="63"/>
      <c r="F33" s="63"/>
      <c r="G33" s="63"/>
      <c r="H33" s="63"/>
      <c r="I33" s="17"/>
      <c r="J33" s="2"/>
    </row>
    <row r="34" spans="1:10" ht="20.25" customHeight="1">
      <c r="A34" s="16" t="s">
        <v>123</v>
      </c>
      <c r="B34" s="16"/>
      <c r="C34" s="16"/>
      <c r="D34" s="16"/>
      <c r="E34" s="16"/>
      <c r="F34" s="16" t="s">
        <v>43</v>
      </c>
      <c r="G34" s="16"/>
      <c r="H34" s="16"/>
      <c r="I34" s="16"/>
      <c r="J34" s="2"/>
    </row>
    <row r="35" spans="1:10" ht="20.25" customHeight="1">
      <c r="A35" s="16"/>
      <c r="B35" s="16"/>
      <c r="C35" s="16"/>
      <c r="D35" s="16"/>
      <c r="E35" s="16"/>
      <c r="F35" s="16"/>
      <c r="G35" s="16"/>
      <c r="H35" s="16"/>
      <c r="I35" s="16"/>
      <c r="J35" s="2"/>
    </row>
    <row r="36" spans="1:10" ht="11.1" customHeight="1">
      <c r="A36" s="245" t="s">
        <v>212</v>
      </c>
      <c r="B36" s="224"/>
      <c r="C36" s="224"/>
      <c r="E36" s="223"/>
      <c r="F36" s="224"/>
      <c r="G36" s="224"/>
      <c r="H36" s="224"/>
      <c r="I36" s="16"/>
      <c r="J36" s="2"/>
    </row>
    <row r="37" spans="1:10">
      <c r="A37" s="223" t="s">
        <v>210</v>
      </c>
      <c r="D37" s="234"/>
    </row>
    <row r="38" spans="1:10">
      <c r="A38" s="223" t="s">
        <v>211</v>
      </c>
    </row>
    <row r="39" spans="1:10">
      <c r="A39" t="s">
        <v>244</v>
      </c>
    </row>
  </sheetData>
  <mergeCells count="38">
    <mergeCell ref="E13:F13"/>
    <mergeCell ref="H13:I13"/>
    <mergeCell ref="E17:F17"/>
    <mergeCell ref="H17:I17"/>
    <mergeCell ref="A1:I1"/>
    <mergeCell ref="E12:F12"/>
    <mergeCell ref="H12:I12"/>
    <mergeCell ref="E9:F9"/>
    <mergeCell ref="H9:I9"/>
    <mergeCell ref="E10:F10"/>
    <mergeCell ref="H10:I10"/>
    <mergeCell ref="H6:I6"/>
    <mergeCell ref="H5:I5"/>
    <mergeCell ref="E11:F11"/>
    <mergeCell ref="E18:F18"/>
    <mergeCell ref="H18:I18"/>
    <mergeCell ref="E19:F19"/>
    <mergeCell ref="H19:I19"/>
    <mergeCell ref="E21:F21"/>
    <mergeCell ref="H21:I21"/>
    <mergeCell ref="E20:F20"/>
    <mergeCell ref="H20:I20"/>
    <mergeCell ref="E25:F25"/>
    <mergeCell ref="E26:F26"/>
    <mergeCell ref="E22:F22"/>
    <mergeCell ref="E23:F23"/>
    <mergeCell ref="H26:I26"/>
    <mergeCell ref="H25:I25"/>
    <mergeCell ref="H23:I23"/>
    <mergeCell ref="H22:I22"/>
    <mergeCell ref="E31:F31"/>
    <mergeCell ref="H31:I31"/>
    <mergeCell ref="E30:F30"/>
    <mergeCell ref="H30:I30"/>
    <mergeCell ref="E27:F27"/>
    <mergeCell ref="H27:I27"/>
    <mergeCell ref="E28:F28"/>
    <mergeCell ref="H28:I28"/>
  </mergeCells>
  <pageMargins left="0.59" right="0.25" top="0.49" bottom="0.24" header="0.26" footer="0.16"/>
  <pageSetup scale="97" orientation="portrait" horizontalDpi="4294967292" verticalDpi="300" r:id="rId1"/>
  <headerFooter alignWithMargins="0">
    <oddHeader>&amp;C&amp;"Times New Roman,Regular"&amp;8VERMONT AGENCY OF EDUCATION</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7</vt:i4>
      </vt:variant>
    </vt:vector>
  </HeadingPairs>
  <TitlesOfParts>
    <vt:vector size="18" baseType="lpstr">
      <vt:lpstr>Info Sheet</vt:lpstr>
      <vt:lpstr>WkstA</vt:lpstr>
      <vt:lpstr>WkstA_Feb</vt:lpstr>
      <vt:lpstr>Worksheet A supplement.</vt:lpstr>
      <vt:lpstr>WkstB</vt:lpstr>
      <vt:lpstr>Worksheet B Supplement. </vt:lpstr>
      <vt:lpstr>WkstC</vt:lpstr>
      <vt:lpstr>SEER--SU</vt:lpstr>
      <vt:lpstr>SEER--District</vt:lpstr>
      <vt:lpstr>Indep_Schools_w_Sped</vt:lpstr>
      <vt:lpstr>Disability_Category_Codes</vt:lpstr>
      <vt:lpstr>'Info Sheet'!Print_Area</vt:lpstr>
      <vt:lpstr>'SEER--District'!Print_Area</vt:lpstr>
      <vt:lpstr>'SEER--SU'!Print_Area</vt:lpstr>
      <vt:lpstr>WkstA!Print_Area</vt:lpstr>
      <vt:lpstr>WkstA_Feb!Print_Area</vt:lpstr>
      <vt:lpstr>WkstB!Print_Area</vt:lpstr>
      <vt:lpstr>WkstC!Print_Area</vt:lpstr>
    </vt:vector>
  </TitlesOfParts>
  <Company>VT Dept.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Margaret Schelley</dc:creator>
  <cp:lastModifiedBy>Perry, Jennifer</cp:lastModifiedBy>
  <cp:lastPrinted>2019-08-23T19:06:33Z</cp:lastPrinted>
  <dcterms:created xsi:type="dcterms:W3CDTF">2000-09-22T15:44:51Z</dcterms:created>
  <dcterms:modified xsi:type="dcterms:W3CDTF">2020-09-16T19:53:00Z</dcterms:modified>
</cp:coreProperties>
</file>