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71623678-121C-492C-BE07-BEF15F5DD265}" xr6:coauthVersionLast="47" xr6:coauthVersionMax="47" xr10:uidLastSave="{00000000-0000-0000-0000-000000000000}"/>
  <bookViews>
    <workbookView xWindow="-108" yWindow="-108" windowWidth="23256" windowHeight="12576" tabRatio="710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21" l="1"/>
  <c r="A177" i="22"/>
  <c r="C177" i="22"/>
  <c r="G177" i="22"/>
  <c r="H177" i="22"/>
  <c r="I177" i="22"/>
  <c r="J177" i="22"/>
  <c r="P177" i="22" s="1"/>
  <c r="K177" i="22"/>
  <c r="L177" i="22"/>
  <c r="M177" i="22"/>
  <c r="N177" i="22"/>
  <c r="O177" i="22"/>
  <c r="A177" i="18"/>
  <c r="C177" i="18"/>
  <c r="G177" i="18"/>
  <c r="H177" i="18"/>
  <c r="I177" i="18"/>
  <c r="J177" i="18"/>
  <c r="P177" i="18" s="1"/>
  <c r="K177" i="18"/>
  <c r="L177" i="18"/>
  <c r="M177" i="18"/>
  <c r="N177" i="18"/>
  <c r="O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K21" i="18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3" i="18" l="1"/>
  <c r="P20" i="18"/>
  <c r="P21" i="18"/>
  <c r="P55" i="18"/>
  <c r="P54" i="18"/>
  <c r="F84" i="21"/>
  <c r="F86" i="21" s="1"/>
  <c r="F113" i="21"/>
  <c r="F115" i="21" s="1"/>
  <c r="F142" i="21"/>
  <c r="F144" i="21" s="1"/>
  <c r="F55" i="21"/>
  <c r="F57" i="21" s="1"/>
  <c r="F26" i="21"/>
  <c r="F28" i="21" s="1"/>
  <c r="A10" i="3"/>
  <c r="F142" i="3"/>
  <c r="F144" i="3" s="1"/>
  <c r="F113" i="3"/>
  <c r="F115" i="3" s="1"/>
  <c r="F84" i="3"/>
  <c r="F86" i="3" s="1"/>
  <c r="F55" i="3"/>
  <c r="F26" i="3"/>
  <c r="F28" i="3" s="1"/>
  <c r="D142" i="3"/>
  <c r="D144" i="3" s="1"/>
  <c r="C142" i="3"/>
  <c r="D113" i="3"/>
  <c r="C113" i="3"/>
  <c r="D84" i="3"/>
  <c r="C84" i="3"/>
  <c r="C86" i="3" s="1"/>
  <c r="D55" i="3"/>
  <c r="D57" i="3" s="1"/>
  <c r="C55" i="3"/>
  <c r="C57" i="3" s="1"/>
  <c r="D26" i="3"/>
  <c r="D28" i="3" s="1"/>
  <c r="C26" i="3"/>
  <c r="C28" i="3" s="1"/>
  <c r="D142" i="21"/>
  <c r="D144" i="21" s="1"/>
  <c r="C142" i="21"/>
  <c r="D113" i="21"/>
  <c r="D115" i="21" s="1"/>
  <c r="C113" i="21"/>
  <c r="D84" i="21"/>
  <c r="D86" i="21" s="1"/>
  <c r="C84" i="21"/>
  <c r="D55" i="21"/>
  <c r="D57" i="21" s="1"/>
  <c r="C55" i="21"/>
  <c r="C57" i="21" s="1"/>
  <c r="D26" i="21"/>
  <c r="D28" i="21" s="1"/>
  <c r="C26" i="21"/>
  <c r="C28" i="21" s="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C144" i="21"/>
  <c r="L142" i="21"/>
  <c r="K142" i="21"/>
  <c r="J142" i="21"/>
  <c r="I142" i="21"/>
  <c r="H142" i="21"/>
  <c r="H146" i="21" s="1"/>
  <c r="H148" i="21" s="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L84" i="21"/>
  <c r="K84" i="21"/>
  <c r="J84" i="21"/>
  <c r="I84" i="21"/>
  <c r="H84" i="21"/>
  <c r="G84" i="21"/>
  <c r="E84" i="21"/>
  <c r="E86" i="21" s="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M64" i="21"/>
  <c r="A64" i="21"/>
  <c r="B60" i="21"/>
  <c r="L55" i="2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L146" i="21" s="1"/>
  <c r="K26" i="21"/>
  <c r="J26" i="21"/>
  <c r="I26" i="21"/>
  <c r="H26" i="21"/>
  <c r="G26" i="21"/>
  <c r="G146" i="21" s="1"/>
  <c r="G148" i="21" s="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I179" i="18" s="1"/>
  <c r="J159" i="18"/>
  <c r="K159" i="18"/>
  <c r="L159" i="18"/>
  <c r="M159" i="18"/>
  <c r="M179" i="18" s="1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I106" i="18" s="1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O70" i="18" s="1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D115" i="3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D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M142" i="18" l="1"/>
  <c r="M113" i="3"/>
  <c r="M115" i="3" s="1"/>
  <c r="I142" i="18"/>
  <c r="M106" i="18"/>
  <c r="M142" i="3"/>
  <c r="M144" i="3" s="1"/>
  <c r="F146" i="3"/>
  <c r="F148" i="3" s="1"/>
  <c r="E146" i="3"/>
  <c r="E148" i="3" s="1"/>
  <c r="K146" i="3"/>
  <c r="K148" i="3" s="1"/>
  <c r="M55" i="3"/>
  <c r="M57" i="3" s="1"/>
  <c r="G146" i="3"/>
  <c r="G148" i="3" s="1"/>
  <c r="D146" i="3"/>
  <c r="D148" i="3" s="1"/>
  <c r="C146" i="3"/>
  <c r="C148" i="3" s="1"/>
  <c r="K146" i="21"/>
  <c r="K148" i="21" s="1"/>
  <c r="M113" i="21"/>
  <c r="M115" i="21" s="1"/>
  <c r="J146" i="21"/>
  <c r="J148" i="21" s="1"/>
  <c r="F146" i="21"/>
  <c r="F148" i="21" s="1"/>
  <c r="M26" i="21"/>
  <c r="M28" i="21" s="1"/>
  <c r="C146" i="21"/>
  <c r="C148" i="21" s="1"/>
  <c r="F57" i="3"/>
  <c r="C115" i="21"/>
  <c r="H146" i="3"/>
  <c r="H148" i="3" s="1"/>
  <c r="P58" i="22"/>
  <c r="N179" i="22"/>
  <c r="I146" i="3"/>
  <c r="I148" i="3" s="1"/>
  <c r="E146" i="21"/>
  <c r="E148" i="21" s="1"/>
  <c r="J146" i="3"/>
  <c r="J148" i="3" s="1"/>
  <c r="P51" i="18"/>
  <c r="P57" i="18"/>
  <c r="M84" i="3"/>
  <c r="M86" i="3" s="1"/>
  <c r="L146" i="3"/>
  <c r="M55" i="21"/>
  <c r="M57" i="21" s="1"/>
  <c r="M142" i="21"/>
  <c r="M144" i="21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O71" i="22" s="1"/>
  <c r="P53" i="22"/>
  <c r="H70" i="22"/>
  <c r="M106" i="22"/>
  <c r="H106" i="22"/>
  <c r="O34" i="22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J71" i="18" s="1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180" i="18"/>
  <c r="O35" i="18"/>
  <c r="M26" i="3"/>
  <c r="E28" i="3"/>
  <c r="N34" i="18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O35" i="22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J143" i="18" l="1"/>
  <c r="G71" i="18"/>
  <c r="G107" i="22"/>
  <c r="G180" i="22"/>
  <c r="O107" i="22"/>
  <c r="O107" i="18"/>
  <c r="H71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<sst xmlns="http://schemas.openxmlformats.org/spreadsheetml/2006/main" count="854" uniqueCount="122">
  <si>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</si>
  <si>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</si>
  <si>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</si>
  <si>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</si>
  <si>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</si>
  <si>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</si>
  <si>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</si>
  <si>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</si>
  <si>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</si>
  <si>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</si>
  <si>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</si>
  <si>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</si>
  <si>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</si>
  <si>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</si>
  <si>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</si>
  <si>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</si>
  <si>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</si>
  <si>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</si>
  <si>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</si>
  <si>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</si>
  <si>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</si>
  <si>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</si>
  <si>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</si>
  <si>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</si>
  <si>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</si>
  <si>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</si>
  <si>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</si>
  <si>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</si>
  <si>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</si>
  <si>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</si>
  <si>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</si>
  <si>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</si>
  <si>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</si>
  <si>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</si>
  <si>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</si>
  <si>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</si>
  <si>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</si>
  <si>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</si>
  <si>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</si>
  <si>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</si>
  <si>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</si>
  <si>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</si>
  <si>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</si>
  <si>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</si>
  <si>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</si>
  <si>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</si>
  <si>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</si>
  <si>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</si>
  <si>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</si>
  <si>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</si>
  <si>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</si>
  <si>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</si>
  <si>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</si>
  <si>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</si>
  <si>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</si>
  <si>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</si>
  <si>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</si>
  <si>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</si>
  <si>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</si>
  <si>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</si>
  <si>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</si>
  <si>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</si>
  <si>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</si>
  <si>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</si>
  <si>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</si>
  <si>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</si>
  <si>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</si>
  <si>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</si>
  <si>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</si>
  <si>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</si>
  <si>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</si>
  <si>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</si>
  <si>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</si>
  <si>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</si>
  <si>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</si>
  <si>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</si>
  <si>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</si>
  <si>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</si>
  <si>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</si>
  <si>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</si>
  <si>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</si>
  <si>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</si>
  <si>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</si>
  <si>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</si>
  <si>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WG Cheese Ravioli</t>
  </si>
  <si>
    <t>Marinara Sauce</t>
  </si>
  <si>
    <t>Peas</t>
  </si>
  <si>
    <t>Fruit Selection</t>
  </si>
  <si>
    <t>Cheese Pizza</t>
  </si>
  <si>
    <t>Pepperoni Pizza</t>
  </si>
  <si>
    <t>Chef Special Pizza</t>
  </si>
  <si>
    <t>Caesar Salad with Romaine</t>
  </si>
  <si>
    <t>Milk Selection</t>
  </si>
  <si>
    <t xml:space="preserve">Grilled Cheese </t>
  </si>
  <si>
    <t>Grilled Ham &amp; Cheese</t>
  </si>
  <si>
    <t>Tomato Soup</t>
  </si>
  <si>
    <t>3 each</t>
  </si>
  <si>
    <t>1/2 cup</t>
  </si>
  <si>
    <t xml:space="preserve">8 oz. </t>
  </si>
  <si>
    <t>1 slice</t>
  </si>
  <si>
    <t>1 cup</t>
  </si>
  <si>
    <t>1 sandwich</t>
  </si>
  <si>
    <t>1/2 cup w/ 1/4 cup</t>
  </si>
  <si>
    <t>WG Biscuit</t>
  </si>
  <si>
    <t>1 each</t>
  </si>
  <si>
    <t>Homestyle Chicken &amp; Biscuit</t>
  </si>
  <si>
    <t>Sweet Potato Half with Butter</t>
  </si>
  <si>
    <t>WG Dinner Roll</t>
  </si>
  <si>
    <t>Braised Cabbage</t>
  </si>
  <si>
    <t>Broccoli Bites</t>
  </si>
  <si>
    <t>Turkey and Beef Strogonoff</t>
  </si>
  <si>
    <t>WG Noodles</t>
  </si>
  <si>
    <t>Edamame Bean Salad with Corn</t>
  </si>
  <si>
    <t>Garlic Flatbread</t>
  </si>
  <si>
    <t>Baby Carrots with Dip</t>
  </si>
  <si>
    <t>1 roll</t>
  </si>
  <si>
    <t>1/2 ucp</t>
  </si>
  <si>
    <t>1 Flatbread</t>
  </si>
  <si>
    <t>Winter Week 6</t>
  </si>
  <si>
    <t xml:space="preserve">     OVS?    Yes _____    No _____</t>
  </si>
  <si>
    <t>Grade</t>
  </si>
  <si>
    <t xml:space="preserve">     Grade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</si>
</sst>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3" borderId="23" xfId="0" applyFont="1" applyFill="1" applyBorder="1" applyAlignment="1">
      <alignment horizontal="center" vertical="center"/>
    </xf>
    <xf numFmtId="0" fontId="3" fillId="23" borderId="24" xfId="0" applyFont="1" applyFill="1" applyBorder="1" applyAlignment="1">
      <alignment horizontal="center" vertical="center"/>
    </xf>
    <xf numFmtId="0" fontId="3" fillId="23" borderId="25" xfId="0" applyFont="1" applyFill="1" applyBorder="1" applyAlignment="1">
      <alignment horizontal="center" vertical="center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abSelected="1"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69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118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84</v>
      </c>
      <c r="B7" s="137" t="s">
        <v>88</v>
      </c>
      <c r="C7" s="137" t="s">
        <v>105</v>
      </c>
      <c r="D7" s="137" t="s">
        <v>110</v>
      </c>
      <c r="E7" s="137" t="s">
        <v>93</v>
      </c>
    </row>
    <row r="8" spans="1:5" ht="30" customHeight="1" x14ac:dyDescent="0.3">
      <c r="A8" s="63" t="s">
        <v>85</v>
      </c>
      <c r="B8" s="63" t="s">
        <v>89</v>
      </c>
      <c r="C8" s="63" t="s">
        <v>103</v>
      </c>
      <c r="D8" s="63" t="s">
        <v>111</v>
      </c>
      <c r="E8" s="63" t="s">
        <v>94</v>
      </c>
    </row>
    <row r="9" spans="1:5" ht="30" customHeight="1" x14ac:dyDescent="0.3">
      <c r="A9" s="63" t="s">
        <v>106</v>
      </c>
      <c r="B9" s="63" t="s">
        <v>90</v>
      </c>
      <c r="C9" s="63" t="s">
        <v>108</v>
      </c>
      <c r="D9" s="63" t="s">
        <v>112</v>
      </c>
      <c r="E9" s="63" t="s">
        <v>114</v>
      </c>
    </row>
    <row r="10" spans="1:5" ht="30" customHeight="1" x14ac:dyDescent="0.3">
      <c r="A10" s="63" t="s">
        <v>86</v>
      </c>
      <c r="B10" s="63" t="s">
        <v>91</v>
      </c>
      <c r="C10" s="63" t="s">
        <v>109</v>
      </c>
      <c r="D10" s="63" t="s">
        <v>113</v>
      </c>
      <c r="E10" s="63" t="s">
        <v>95</v>
      </c>
    </row>
    <row r="11" spans="1:5" ht="30" customHeight="1" x14ac:dyDescent="0.3">
      <c r="A11" s="63" t="s">
        <v>107</v>
      </c>
      <c r="B11" s="63" t="s">
        <v>87</v>
      </c>
      <c r="C11" s="63" t="s">
        <v>87</v>
      </c>
      <c r="D11" s="63" t="s">
        <v>87</v>
      </c>
      <c r="E11" s="63" t="s">
        <v>87</v>
      </c>
    </row>
    <row r="12" spans="1:5" ht="30" customHeight="1" x14ac:dyDescent="0.3">
      <c r="A12" s="63" t="s">
        <v>87</v>
      </c>
      <c r="B12" s="63" t="s">
        <v>87</v>
      </c>
      <c r="C12" s="63" t="s">
        <v>87</v>
      </c>
      <c r="D12" s="63" t="s">
        <v>87</v>
      </c>
      <c r="E12" s="63" t="s">
        <v>87</v>
      </c>
    </row>
    <row r="13" spans="1:5" ht="30" customHeight="1" x14ac:dyDescent="0.3">
      <c r="A13" s="114" t="s">
        <v>87</v>
      </c>
      <c r="B13" s="114" t="s">
        <v>92</v>
      </c>
      <c r="C13" s="114" t="s">
        <v>92</v>
      </c>
      <c r="D13" s="114" t="s">
        <v>92</v>
      </c>
      <c r="E13" s="114" t="s">
        <v>92</v>
      </c>
    </row>
    <row r="14" spans="1:5" ht="30" customHeight="1" x14ac:dyDescent="0.3">
      <c r="A14" s="64" t="s">
        <v>92</v>
      </c>
      <c r="B14" s="64"/>
      <c r="C14" s="64"/>
      <c r="D14" s="64"/>
      <c r="E14" s="64"/>
    </row>
    <row r="15" spans="1:5" ht="30" customHeight="1" x14ac:dyDescent="0.3">
      <c r="A15" s="64"/>
      <c r="B15" s="64"/>
      <c r="C15" s="64"/>
      <c r="D15" s="64"/>
      <c r="E15" s="64"/>
    </row>
    <row r="16" spans="1:5" ht="30" customHeight="1" x14ac:dyDescent="0.3">
      <c r="A16" s="64"/>
      <c r="B16" s="64"/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HZwwwoXd7rAH3r6gyRhWbqUMKKM2Bo5zd7vQw6gyp9zB1r+mzbMC64njPdLxj1cNeIQHAwm20nA9+2FISiorUw==" saltValue="T9128pvBvfzTqAszq6ymhA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0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81" t="s">
        <v>66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Winter Week 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WG Cheese Ravioli</v>
      </c>
      <c r="B6" s="128" t="s">
        <v>96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Marinara Sauce</v>
      </c>
      <c r="B7" s="128" t="s">
        <v>97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Sweet Potato Half with Butter</v>
      </c>
      <c r="B8" s="128" t="s">
        <v>97</v>
      </c>
      <c r="C8" s="117"/>
      <c r="D8" s="117"/>
      <c r="E8" s="117"/>
      <c r="F8" s="117"/>
      <c r="G8" s="117"/>
      <c r="H8" s="117">
        <v>0.5</v>
      </c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Peas</v>
      </c>
      <c r="B9" s="128" t="s">
        <v>97</v>
      </c>
      <c r="C9" s="117"/>
      <c r="D9" s="117"/>
      <c r="E9" s="117"/>
      <c r="F9" s="117"/>
      <c r="G9" s="117"/>
      <c r="H9" s="117"/>
      <c r="I9" s="117"/>
      <c r="J9" s="117">
        <v>0.5</v>
      </c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WG Dinner Roll</v>
      </c>
      <c r="B10" s="128" t="s">
        <v>115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Fruit Selection</v>
      </c>
      <c r="B11" s="128" t="s">
        <v>97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Fruit Selection</v>
      </c>
      <c r="B12" s="128" t="s">
        <v>97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 t="str">
        <f>'Weekly Menus'!A14</f>
        <v>Milk Selection</v>
      </c>
      <c r="B13" s="128" t="s">
        <v>98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1</v>
      </c>
      <c r="I26" s="52">
        <f t="shared" si="1"/>
        <v>0</v>
      </c>
      <c r="J26" s="53">
        <f t="shared" si="1"/>
        <v>0.5</v>
      </c>
      <c r="K26" s="54">
        <f t="shared" si="1"/>
        <v>0</v>
      </c>
      <c r="L26" s="55">
        <f t="shared" si="1"/>
        <v>0</v>
      </c>
      <c r="M26" s="56">
        <f>SUM(G26:L26)</f>
        <v>1.5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68" t="s">
        <v>12</v>
      </c>
      <c r="B28" s="16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1" t="s">
        <v>66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Winter Week 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99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99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99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100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Fruit Selection</v>
      </c>
      <c r="B39" s="128" t="s">
        <v>97</v>
      </c>
      <c r="C39" s="117"/>
      <c r="D39" s="117"/>
      <c r="E39" s="117">
        <v>0.5</v>
      </c>
      <c r="F39" s="117"/>
      <c r="G39" s="117"/>
      <c r="H39" s="117"/>
      <c r="I39" s="117"/>
      <c r="J39" s="117"/>
      <c r="K39" s="117">
        <v>0.25</v>
      </c>
      <c r="L39" s="118"/>
      <c r="M39" s="84">
        <f t="shared" si="3"/>
        <v>0.25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97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Milk Selection</v>
      </c>
      <c r="B41" s="128" t="s">
        <v>98</v>
      </c>
      <c r="C41" s="117"/>
      <c r="D41" s="117"/>
      <c r="E41" s="117"/>
      <c r="F41" s="117">
        <v>1</v>
      </c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>
        <f>'Weekly Menus'!B14</f>
        <v>0</v>
      </c>
      <c r="B42" s="128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</v>
      </c>
      <c r="I55" s="52">
        <f t="shared" si="4"/>
        <v>0</v>
      </c>
      <c r="J55" s="53">
        <f t="shared" si="4"/>
        <v>0</v>
      </c>
      <c r="K55" s="54">
        <f t="shared" si="4"/>
        <v>0.25</v>
      </c>
      <c r="L55" s="55">
        <f t="shared" si="4"/>
        <v>0</v>
      </c>
      <c r="M55" s="56">
        <f>SUM(G55:L55)</f>
        <v>0.75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1" t="s">
        <v>66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Winter Week 6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Homestyle Chicken &amp; Biscuit</v>
      </c>
      <c r="B64" s="128" t="s">
        <v>100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Biscuit</v>
      </c>
      <c r="B65" s="128" t="s">
        <v>104</v>
      </c>
      <c r="C65" s="117"/>
      <c r="D65" s="117">
        <v>2</v>
      </c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Braised Cabbage</v>
      </c>
      <c r="B66" s="128" t="s">
        <v>97</v>
      </c>
      <c r="C66" s="117"/>
      <c r="D66" s="117"/>
      <c r="E66" s="117"/>
      <c r="F66" s="117"/>
      <c r="G66" s="117"/>
      <c r="H66" s="117"/>
      <c r="I66" s="117"/>
      <c r="J66" s="117"/>
      <c r="K66" s="117">
        <v>0.5</v>
      </c>
      <c r="L66" s="118"/>
      <c r="M66" s="84">
        <f t="shared" si="6"/>
        <v>0.5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Broccoli Bites</v>
      </c>
      <c r="B67" s="128" t="s">
        <v>97</v>
      </c>
      <c r="C67" s="117"/>
      <c r="D67" s="117"/>
      <c r="E67" s="117"/>
      <c r="F67" s="117"/>
      <c r="G67" s="117">
        <v>0.5</v>
      </c>
      <c r="H67" s="117"/>
      <c r="I67" s="117"/>
      <c r="J67" s="117"/>
      <c r="K67" s="117"/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Fruit Selection</v>
      </c>
      <c r="B68" s="128" t="s">
        <v>97</v>
      </c>
      <c r="C68" s="117"/>
      <c r="D68" s="117"/>
      <c r="E68" s="117">
        <v>0.5</v>
      </c>
      <c r="F68" s="117"/>
      <c r="G68" s="117"/>
      <c r="H68" s="117"/>
      <c r="I68" s="117"/>
      <c r="J68" s="117"/>
      <c r="K68" s="117"/>
      <c r="L68" s="118"/>
      <c r="M68" s="84">
        <f t="shared" si="6"/>
        <v>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Fruit Selection</v>
      </c>
      <c r="B69" s="128" t="s">
        <v>97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Milk Selection</v>
      </c>
      <c r="B70" s="128" t="s">
        <v>98</v>
      </c>
      <c r="C70" s="117"/>
      <c r="D70" s="117"/>
      <c r="E70" s="117"/>
      <c r="F70" s="117">
        <v>1</v>
      </c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>
        <f>'Weekly Menus'!C14</f>
        <v>0</v>
      </c>
      <c r="B71" s="128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0.5</v>
      </c>
      <c r="H84" s="51">
        <f t="shared" si="7"/>
        <v>0</v>
      </c>
      <c r="I84" s="52">
        <f t="shared" si="7"/>
        <v>0</v>
      </c>
      <c r="J84" s="53">
        <f t="shared" si="7"/>
        <v>0</v>
      </c>
      <c r="K84" s="54">
        <f t="shared" si="7"/>
        <v>0.5</v>
      </c>
      <c r="L84" s="55">
        <f t="shared" si="7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1" t="s">
        <v>66</v>
      </c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Winter Week 6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Turkey and Beef Strogonoff</v>
      </c>
      <c r="B93" s="128" t="s">
        <v>100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WG Noodles</v>
      </c>
      <c r="B94" s="128" t="s">
        <v>116</v>
      </c>
      <c r="C94" s="117"/>
      <c r="D94" s="117">
        <v>1</v>
      </c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Edamame Bean Salad with Corn</v>
      </c>
      <c r="B95" s="128" t="s">
        <v>97</v>
      </c>
      <c r="C95" s="117"/>
      <c r="D95" s="117"/>
      <c r="E95" s="117"/>
      <c r="F95" s="117"/>
      <c r="G95" s="117"/>
      <c r="H95" s="117"/>
      <c r="I95" s="117">
        <v>0.5</v>
      </c>
      <c r="J95" s="117">
        <v>0.25</v>
      </c>
      <c r="K95" s="117"/>
      <c r="L95" s="118"/>
      <c r="M95" s="84">
        <f t="shared" si="9"/>
        <v>0.75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Garlic Flatbread</v>
      </c>
      <c r="B96" s="128" t="s">
        <v>117</v>
      </c>
      <c r="C96" s="117"/>
      <c r="D96" s="117">
        <v>2</v>
      </c>
      <c r="E96" s="117"/>
      <c r="F96" s="117"/>
      <c r="G96" s="117"/>
      <c r="H96" s="117"/>
      <c r="I96" s="117">
        <v>0.5</v>
      </c>
      <c r="J96" s="117"/>
      <c r="K96" s="117"/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Fruit Selection</v>
      </c>
      <c r="B97" s="128" t="s">
        <v>97</v>
      </c>
      <c r="C97" s="117"/>
      <c r="D97" s="117"/>
      <c r="E97" s="117">
        <v>0.5</v>
      </c>
      <c r="F97" s="117"/>
      <c r="G97" s="117"/>
      <c r="H97" s="117"/>
      <c r="I97" s="117"/>
      <c r="J97" s="117"/>
      <c r="K97" s="117"/>
      <c r="L97" s="118"/>
      <c r="M97" s="84">
        <f t="shared" si="9"/>
        <v>0</v>
      </c>
    </row>
    <row r="98" spans="1:13" ht="15" customHeight="1" x14ac:dyDescent="0.3">
      <c r="A98" s="83" t="str">
        <f>'Weekly Menus'!D12</f>
        <v>Fruit Selection</v>
      </c>
      <c r="B98" s="128" t="s">
        <v>97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Milk Selection</v>
      </c>
      <c r="B99" s="128" t="s">
        <v>98</v>
      </c>
      <c r="C99" s="117"/>
      <c r="D99" s="117"/>
      <c r="E99" s="117"/>
      <c r="F99" s="117">
        <v>1</v>
      </c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>
        <f>'Weekly Menus'!D14</f>
        <v>0</v>
      </c>
      <c r="B100" s="12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3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</v>
      </c>
      <c r="H113" s="51">
        <f t="shared" si="10"/>
        <v>0</v>
      </c>
      <c r="I113" s="52">
        <f t="shared" si="10"/>
        <v>1</v>
      </c>
      <c r="J113" s="53">
        <f t="shared" si="10"/>
        <v>0.25</v>
      </c>
      <c r="K113" s="54">
        <f t="shared" si="10"/>
        <v>0</v>
      </c>
      <c r="L113" s="55">
        <f t="shared" si="10"/>
        <v>0</v>
      </c>
      <c r="M113" s="56">
        <f>SUM(G113:L113)</f>
        <v>1.25</v>
      </c>
    </row>
    <row r="114" spans="1:13" ht="30" customHeight="1" x14ac:dyDescent="0.3">
      <c r="A114" s="177" t="s">
        <v>18</v>
      </c>
      <c r="B114" s="178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68" t="s">
        <v>12</v>
      </c>
      <c r="B115" s="16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1" t="s">
        <v>66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3"/>
    </row>
    <row r="118" spans="1:13" s="74" customFormat="1" ht="15" customHeight="1" x14ac:dyDescent="0.3">
      <c r="A118" s="76" t="s">
        <v>44</v>
      </c>
      <c r="B118" s="77" t="str">
        <f>'Weekly Menus'!B4</f>
        <v>Winter Week 6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 xml:space="preserve">Grilled Cheese </v>
      </c>
      <c r="B122" s="128" t="s">
        <v>101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Grilled Ham &amp; Cheese</v>
      </c>
      <c r="B123" s="128" t="s">
        <v>101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Baby Carrots with Dip</v>
      </c>
      <c r="B124" s="128" t="s">
        <v>102</v>
      </c>
      <c r="C124" s="117"/>
      <c r="D124" s="117"/>
      <c r="E124" s="117"/>
      <c r="F124" s="117"/>
      <c r="G124" s="117"/>
      <c r="H124" s="117"/>
      <c r="I124" s="117">
        <v>0.25</v>
      </c>
      <c r="J124" s="117"/>
      <c r="K124" s="117">
        <v>0.5</v>
      </c>
      <c r="L124" s="118"/>
      <c r="M124" s="84">
        <f t="shared" si="12"/>
        <v>0.75</v>
      </c>
    </row>
    <row r="125" spans="1:13" ht="15" customHeight="1" x14ac:dyDescent="0.3">
      <c r="A125" s="83" t="str">
        <f>'Weekly Menus'!E10</f>
        <v>Tomato Soup</v>
      </c>
      <c r="B125" s="128" t="s">
        <v>100</v>
      </c>
      <c r="C125" s="117"/>
      <c r="D125" s="117"/>
      <c r="E125" s="117"/>
      <c r="F125" s="117"/>
      <c r="G125" s="117"/>
      <c r="H125" s="117">
        <v>1</v>
      </c>
      <c r="I125" s="117"/>
      <c r="J125" s="117"/>
      <c r="K125" s="117"/>
      <c r="L125" s="118"/>
      <c r="M125" s="84">
        <f t="shared" si="12"/>
        <v>1</v>
      </c>
    </row>
    <row r="126" spans="1:13" ht="15" customHeight="1" x14ac:dyDescent="0.3">
      <c r="A126" s="83" t="str">
        <f>'Weekly Menus'!E11</f>
        <v>Fruit Selection</v>
      </c>
      <c r="B126" s="128" t="s">
        <v>97</v>
      </c>
      <c r="C126" s="117"/>
      <c r="D126" s="117"/>
      <c r="E126" s="117">
        <v>0.5</v>
      </c>
      <c r="F126" s="117"/>
      <c r="G126" s="117"/>
      <c r="H126" s="117"/>
      <c r="I126" s="117"/>
      <c r="J126" s="117"/>
      <c r="K126" s="117"/>
      <c r="L126" s="118"/>
      <c r="M126" s="84">
        <f t="shared" si="12"/>
        <v>0</v>
      </c>
    </row>
    <row r="127" spans="1:13" ht="15" customHeight="1" x14ac:dyDescent="0.3">
      <c r="A127" s="83" t="str">
        <f>'Weekly Menus'!E12</f>
        <v>Fruit Selection</v>
      </c>
      <c r="B127" s="128" t="s">
        <v>97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Milk Selection</v>
      </c>
      <c r="B128" s="128" t="s">
        <v>98</v>
      </c>
      <c r="C128" s="117"/>
      <c r="D128" s="117"/>
      <c r="E128" s="117"/>
      <c r="F128" s="117">
        <v>1</v>
      </c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>
        <f>'Weekly Menus'!E14</f>
        <v>0</v>
      </c>
      <c r="B129" s="12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1</v>
      </c>
      <c r="I142" s="52">
        <f t="shared" si="13"/>
        <v>0.25</v>
      </c>
      <c r="J142" s="53">
        <f t="shared" si="13"/>
        <v>0</v>
      </c>
      <c r="K142" s="54">
        <f t="shared" si="13"/>
        <v>0.5</v>
      </c>
      <c r="L142" s="55">
        <f t="shared" si="13"/>
        <v>0</v>
      </c>
      <c r="M142" s="56">
        <f>SUM(G142:L142)</f>
        <v>1.75</v>
      </c>
    </row>
    <row r="143" spans="1:13" ht="28.8" x14ac:dyDescent="0.3">
      <c r="A143" s="177" t="s">
        <v>18</v>
      </c>
      <c r="B143" s="178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68" t="s">
        <v>12</v>
      </c>
      <c r="B144" s="16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70" t="s">
        <v>10</v>
      </c>
      <c r="B146" s="171"/>
      <c r="C146" s="21">
        <f t="shared" ref="C146:M146" si="15">SUM(C26,C55,C84,C113,C142)</f>
        <v>10</v>
      </c>
      <c r="D146" s="22">
        <f t="shared" si="15"/>
        <v>11</v>
      </c>
      <c r="E146" s="23">
        <f>SUM(E26,E55,E84,E113,E142)</f>
        <v>5</v>
      </c>
      <c r="F146" s="132">
        <f>SUM(F26,F55,F84,F113,F142)</f>
        <v>5</v>
      </c>
      <c r="G146" s="24">
        <f t="shared" si="15"/>
        <v>1</v>
      </c>
      <c r="H146" s="25">
        <f t="shared" si="15"/>
        <v>2</v>
      </c>
      <c r="I146" s="26">
        <f t="shared" si="15"/>
        <v>1.25</v>
      </c>
      <c r="J146" s="27">
        <f t="shared" si="15"/>
        <v>0.75</v>
      </c>
      <c r="K146" s="29">
        <f t="shared" si="15"/>
        <v>1.25</v>
      </c>
      <c r="L146" s="28">
        <f t="shared" si="15"/>
        <v>0</v>
      </c>
      <c r="M146" s="44">
        <f t="shared" si="15"/>
        <v>6.25</v>
      </c>
    </row>
    <row r="147" spans="1:13" ht="43.2" x14ac:dyDescent="0.3">
      <c r="A147" s="172" t="s">
        <v>19</v>
      </c>
      <c r="B147" s="173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74" t="s">
        <v>13</v>
      </c>
      <c r="B148" s="17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UQkM3nDt90aHHL2bSmGAATSuMTFNP+xqjL7gjeKpgvXIv+5rf7Ejbw1JwSCgz5luPM9LQipCEMPDFVdq0JAA9Q==" saltValue="O5YXQdSH6p+uYtQc6Q2SkQ==" spinCount="100000" sheet="1" selectLockedCells="1"/>
  <mergeCells count="29"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144:B144"/>
    <mergeCell ref="A146:B146"/>
    <mergeCell ref="A147:B147"/>
    <mergeCell ref="A148:B148"/>
    <mergeCell ref="A150:M150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69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Winter Week 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WG Cheese Ravioli</v>
      </c>
      <c r="B6" s="128" t="s">
        <v>96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Marinara Sauce</v>
      </c>
      <c r="B7" s="128" t="s">
        <v>97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Sweet Potato Half with Butter</v>
      </c>
      <c r="B8" s="128" t="s">
        <v>97</v>
      </c>
      <c r="C8" s="117"/>
      <c r="D8" s="117"/>
      <c r="E8" s="117"/>
      <c r="F8" s="117"/>
      <c r="G8" s="117"/>
      <c r="H8" s="117">
        <v>0.5</v>
      </c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Peas</v>
      </c>
      <c r="B9" s="128" t="s">
        <v>97</v>
      </c>
      <c r="C9" s="117"/>
      <c r="D9" s="117"/>
      <c r="E9" s="117"/>
      <c r="F9" s="117"/>
      <c r="G9" s="117"/>
      <c r="H9" s="117"/>
      <c r="I9" s="117"/>
      <c r="J9" s="117">
        <v>0.5</v>
      </c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WG Dinner Roll</v>
      </c>
      <c r="B10" s="128" t="s">
        <v>115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Fruit Selection</v>
      </c>
      <c r="B11" s="128" t="s">
        <v>97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Fruit Selection</v>
      </c>
      <c r="B12" s="128" t="s">
        <v>97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 t="str">
        <f>'Weekly Menus'!A14</f>
        <v>Milk Selection</v>
      </c>
      <c r="B13" s="128" t="s">
        <v>98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1</v>
      </c>
      <c r="I26" s="52">
        <f t="shared" si="1"/>
        <v>0</v>
      </c>
      <c r="J26" s="53">
        <f t="shared" si="1"/>
        <v>0.5</v>
      </c>
      <c r="K26" s="54">
        <f t="shared" si="1"/>
        <v>0</v>
      </c>
      <c r="L26" s="55">
        <f t="shared" si="1"/>
        <v>0</v>
      </c>
      <c r="M26" s="56">
        <f>SUM(G26:L26)</f>
        <v>1.5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68" t="s">
        <v>12</v>
      </c>
      <c r="B28" s="16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90" t="s">
        <v>17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2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Winter Week 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99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99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99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100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Fruit Selection</v>
      </c>
      <c r="B39" s="128" t="s">
        <v>97</v>
      </c>
      <c r="C39" s="117"/>
      <c r="D39" s="117"/>
      <c r="E39" s="117">
        <v>0.5</v>
      </c>
      <c r="F39" s="117"/>
      <c r="G39" s="117"/>
      <c r="H39" s="117"/>
      <c r="I39" s="117"/>
      <c r="J39" s="117"/>
      <c r="K39" s="117">
        <v>0.25</v>
      </c>
      <c r="L39" s="118"/>
      <c r="M39" s="84">
        <f t="shared" si="2"/>
        <v>0.25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97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Milk Selection</v>
      </c>
      <c r="B41" s="128" t="s">
        <v>98</v>
      </c>
      <c r="C41" s="117"/>
      <c r="D41" s="117"/>
      <c r="E41" s="117"/>
      <c r="F41" s="117">
        <v>1</v>
      </c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>
        <f>'Weekly Menus'!B14</f>
        <v>0</v>
      </c>
      <c r="B42" s="128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</v>
      </c>
      <c r="I55" s="52">
        <f t="shared" si="3"/>
        <v>0</v>
      </c>
      <c r="J55" s="53">
        <f t="shared" si="3"/>
        <v>0</v>
      </c>
      <c r="K55" s="54">
        <f t="shared" si="3"/>
        <v>0.25</v>
      </c>
      <c r="L55" s="55">
        <f t="shared" si="3"/>
        <v>0</v>
      </c>
      <c r="M55" s="56">
        <f>SUM(G55:L55)</f>
        <v>0.75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No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90" t="s">
        <v>17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2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Winter Week 6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Homestyle Chicken &amp; Biscuit</v>
      </c>
      <c r="B64" s="128" t="s">
        <v>100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WG Biscuit</v>
      </c>
      <c r="B65" s="128" t="s">
        <v>104</v>
      </c>
      <c r="C65" s="117"/>
      <c r="D65" s="117">
        <v>2</v>
      </c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Braised Cabbage</v>
      </c>
      <c r="B66" s="128" t="s">
        <v>97</v>
      </c>
      <c r="C66" s="117"/>
      <c r="D66" s="117"/>
      <c r="E66" s="117"/>
      <c r="F66" s="117"/>
      <c r="G66" s="117"/>
      <c r="H66" s="117"/>
      <c r="I66" s="117"/>
      <c r="J66" s="117"/>
      <c r="K66" s="117">
        <v>0.5</v>
      </c>
      <c r="L66" s="118"/>
      <c r="M66" s="84">
        <f t="shared" si="5"/>
        <v>0.5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Broccoli Bites</v>
      </c>
      <c r="B67" s="128" t="s">
        <v>97</v>
      </c>
      <c r="C67" s="117"/>
      <c r="D67" s="117"/>
      <c r="E67" s="117"/>
      <c r="F67" s="117"/>
      <c r="G67" s="117">
        <v>0.5</v>
      </c>
      <c r="H67" s="117"/>
      <c r="I67" s="117"/>
      <c r="J67" s="117"/>
      <c r="K67" s="117"/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Fruit Selection</v>
      </c>
      <c r="B68" s="128" t="s">
        <v>97</v>
      </c>
      <c r="C68" s="117"/>
      <c r="D68" s="117"/>
      <c r="E68" s="117">
        <v>0.5</v>
      </c>
      <c r="F68" s="117"/>
      <c r="G68" s="117"/>
      <c r="H68" s="117"/>
      <c r="I68" s="117"/>
      <c r="J68" s="117"/>
      <c r="K68" s="117"/>
      <c r="L68" s="118"/>
      <c r="M68" s="84">
        <f t="shared" si="5"/>
        <v>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Fruit Selection</v>
      </c>
      <c r="B69" s="128" t="s">
        <v>97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Milk Selection</v>
      </c>
      <c r="B70" s="128" t="s">
        <v>98</v>
      </c>
      <c r="C70" s="117"/>
      <c r="D70" s="117"/>
      <c r="E70" s="117"/>
      <c r="F70" s="117">
        <v>1</v>
      </c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>
        <f>'Weekly Menus'!C14</f>
        <v>0</v>
      </c>
      <c r="B71" s="128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2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0.5</v>
      </c>
      <c r="H84" s="51">
        <f t="shared" si="6"/>
        <v>0</v>
      </c>
      <c r="I84" s="52">
        <f t="shared" si="6"/>
        <v>0</v>
      </c>
      <c r="J84" s="53">
        <f t="shared" si="6"/>
        <v>0</v>
      </c>
      <c r="K84" s="54">
        <f t="shared" si="6"/>
        <v>0.5</v>
      </c>
      <c r="L84" s="55">
        <f t="shared" si="6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90" t="s">
        <v>17</v>
      </c>
      <c r="B88" s="191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2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Winter Week 6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Turkey and Beef Strogonoff</v>
      </c>
      <c r="B93" s="128" t="s">
        <v>100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WG Noodles</v>
      </c>
      <c r="B94" s="128" t="s">
        <v>116</v>
      </c>
      <c r="C94" s="117"/>
      <c r="D94" s="117">
        <v>1</v>
      </c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Edamame Bean Salad with Corn</v>
      </c>
      <c r="B95" s="128" t="s">
        <v>97</v>
      </c>
      <c r="C95" s="117"/>
      <c r="D95" s="117"/>
      <c r="E95" s="117"/>
      <c r="F95" s="117"/>
      <c r="G95" s="117"/>
      <c r="H95" s="117"/>
      <c r="I95" s="117">
        <v>0.5</v>
      </c>
      <c r="J95" s="117">
        <v>0.25</v>
      </c>
      <c r="K95" s="117"/>
      <c r="L95" s="118"/>
      <c r="M95" s="84">
        <f t="shared" si="8"/>
        <v>0.75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Garlic Flatbread</v>
      </c>
      <c r="B96" s="128" t="s">
        <v>117</v>
      </c>
      <c r="C96" s="117"/>
      <c r="D96" s="117">
        <v>2</v>
      </c>
      <c r="E96" s="117"/>
      <c r="F96" s="117"/>
      <c r="G96" s="117"/>
      <c r="H96" s="117"/>
      <c r="I96" s="117">
        <v>0.5</v>
      </c>
      <c r="J96" s="117"/>
      <c r="K96" s="117"/>
      <c r="L96" s="118"/>
      <c r="M96" s="84">
        <f t="shared" si="8"/>
        <v>0.5</v>
      </c>
    </row>
    <row r="97" spans="1:13" x14ac:dyDescent="0.3">
      <c r="A97" s="83" t="str">
        <f>'Weekly Menus'!D11</f>
        <v>Fruit Selection</v>
      </c>
      <c r="B97" s="128" t="s">
        <v>97</v>
      </c>
      <c r="C97" s="117"/>
      <c r="D97" s="117"/>
      <c r="E97" s="117">
        <v>0.5</v>
      </c>
      <c r="F97" s="117"/>
      <c r="G97" s="117"/>
      <c r="H97" s="117"/>
      <c r="I97" s="117"/>
      <c r="J97" s="117"/>
      <c r="K97" s="117"/>
      <c r="L97" s="118"/>
      <c r="M97" s="84">
        <f t="shared" si="8"/>
        <v>0</v>
      </c>
    </row>
    <row r="98" spans="1:13" x14ac:dyDescent="0.3">
      <c r="A98" s="83" t="str">
        <f>'Weekly Menus'!D12</f>
        <v>Fruit Selection</v>
      </c>
      <c r="B98" s="128" t="s">
        <v>97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Milk Selection</v>
      </c>
      <c r="B99" s="128" t="s">
        <v>98</v>
      </c>
      <c r="C99" s="117"/>
      <c r="D99" s="117"/>
      <c r="E99" s="117"/>
      <c r="F99" s="117">
        <v>1</v>
      </c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>
        <f>'Weekly Menus'!D14</f>
        <v>0</v>
      </c>
      <c r="B100" s="12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</v>
      </c>
      <c r="D113" s="48">
        <f>FLOOR(SUM(D93:D112),0.25)</f>
        <v>3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</v>
      </c>
      <c r="H113" s="51">
        <f t="shared" si="9"/>
        <v>0</v>
      </c>
      <c r="I113" s="52">
        <f t="shared" si="9"/>
        <v>1</v>
      </c>
      <c r="J113" s="53">
        <f t="shared" si="9"/>
        <v>0.25</v>
      </c>
      <c r="K113" s="54">
        <f t="shared" si="9"/>
        <v>0</v>
      </c>
      <c r="L113" s="55">
        <f t="shared" si="9"/>
        <v>0</v>
      </c>
      <c r="M113" s="56">
        <f>SUM(G113:L113)</f>
        <v>1.25</v>
      </c>
    </row>
    <row r="114" spans="1:13" ht="30" customHeight="1" x14ac:dyDescent="0.3">
      <c r="A114" s="177" t="s">
        <v>18</v>
      </c>
      <c r="B114" s="178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68" t="s">
        <v>12</v>
      </c>
      <c r="B115" s="16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90" t="s">
        <v>17</v>
      </c>
      <c r="B117" s="191"/>
      <c r="C117" s="191"/>
      <c r="D117" s="191"/>
      <c r="E117" s="191"/>
      <c r="F117" s="191"/>
      <c r="G117" s="191"/>
      <c r="H117" s="191"/>
      <c r="I117" s="191"/>
      <c r="J117" s="191"/>
      <c r="K117" s="191"/>
      <c r="L117" s="191"/>
      <c r="M117" s="192"/>
    </row>
    <row r="118" spans="1:13" s="74" customFormat="1" ht="15" customHeight="1" x14ac:dyDescent="0.3">
      <c r="A118" s="76" t="s">
        <v>44</v>
      </c>
      <c r="B118" s="77" t="str">
        <f>'Weekly Menus'!B4</f>
        <v>Winter Week 6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 xml:space="preserve">Grilled Cheese </v>
      </c>
      <c r="B122" s="128" t="s">
        <v>101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Grilled Ham &amp; Cheese</v>
      </c>
      <c r="B123" s="128" t="s">
        <v>101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Baby Carrots with Dip</v>
      </c>
      <c r="B124" s="128" t="s">
        <v>102</v>
      </c>
      <c r="C124" s="117"/>
      <c r="D124" s="117"/>
      <c r="E124" s="117"/>
      <c r="F124" s="117"/>
      <c r="G124" s="117"/>
      <c r="H124" s="117"/>
      <c r="I124" s="117">
        <v>0.25</v>
      </c>
      <c r="J124" s="117"/>
      <c r="K124" s="117">
        <v>0.5</v>
      </c>
      <c r="L124" s="118"/>
      <c r="M124" s="84">
        <f t="shared" si="11"/>
        <v>0.75</v>
      </c>
    </row>
    <row r="125" spans="1:13" x14ac:dyDescent="0.3">
      <c r="A125" s="83" t="str">
        <f>'Weekly Menus'!E10</f>
        <v>Tomato Soup</v>
      </c>
      <c r="B125" s="128" t="s">
        <v>100</v>
      </c>
      <c r="C125" s="117"/>
      <c r="D125" s="117"/>
      <c r="E125" s="117"/>
      <c r="F125" s="117"/>
      <c r="G125" s="117"/>
      <c r="H125" s="117">
        <v>1</v>
      </c>
      <c r="I125" s="117"/>
      <c r="J125" s="117"/>
      <c r="K125" s="117"/>
      <c r="L125" s="118"/>
      <c r="M125" s="84">
        <f t="shared" si="11"/>
        <v>1</v>
      </c>
    </row>
    <row r="126" spans="1:13" x14ac:dyDescent="0.3">
      <c r="A126" s="83" t="str">
        <f>'Weekly Menus'!E11</f>
        <v>Fruit Selection</v>
      </c>
      <c r="B126" s="128" t="s">
        <v>97</v>
      </c>
      <c r="C126" s="117"/>
      <c r="D126" s="117"/>
      <c r="E126" s="117">
        <v>0.5</v>
      </c>
      <c r="F126" s="117"/>
      <c r="G126" s="117"/>
      <c r="H126" s="117"/>
      <c r="I126" s="117"/>
      <c r="J126" s="117"/>
      <c r="K126" s="117"/>
      <c r="L126" s="118"/>
      <c r="M126" s="84">
        <f t="shared" si="11"/>
        <v>0</v>
      </c>
    </row>
    <row r="127" spans="1:13" x14ac:dyDescent="0.3">
      <c r="A127" s="83" t="str">
        <f>'Weekly Menus'!E12</f>
        <v>Fruit Selection</v>
      </c>
      <c r="B127" s="128" t="s">
        <v>97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Milk Selection</v>
      </c>
      <c r="B128" s="128" t="s">
        <v>98</v>
      </c>
      <c r="C128" s="117"/>
      <c r="D128" s="117"/>
      <c r="E128" s="117"/>
      <c r="F128" s="117">
        <v>1</v>
      </c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>
        <f>'Weekly Menus'!E14</f>
        <v>0</v>
      </c>
      <c r="B129" s="12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1</v>
      </c>
      <c r="I142" s="52">
        <f t="shared" si="12"/>
        <v>0.25</v>
      </c>
      <c r="J142" s="53">
        <f t="shared" si="12"/>
        <v>0</v>
      </c>
      <c r="K142" s="54">
        <f t="shared" si="12"/>
        <v>0.5</v>
      </c>
      <c r="L142" s="55">
        <f t="shared" si="12"/>
        <v>0</v>
      </c>
      <c r="M142" s="56">
        <f>SUM(G142:L142)</f>
        <v>1.75</v>
      </c>
    </row>
    <row r="143" spans="1:13" ht="28.8" x14ac:dyDescent="0.3">
      <c r="A143" s="177" t="s">
        <v>18</v>
      </c>
      <c r="B143" s="178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68" t="s">
        <v>12</v>
      </c>
      <c r="B144" s="16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70" t="s">
        <v>10</v>
      </c>
      <c r="B146" s="171"/>
      <c r="C146" s="21">
        <f t="shared" ref="C146:M146" si="13">SUM(C26,C55,C84,C113,C142)</f>
        <v>10</v>
      </c>
      <c r="D146" s="22">
        <f t="shared" si="13"/>
        <v>11</v>
      </c>
      <c r="E146" s="23">
        <f>SUM(E26,E55,E84,E113,E142)</f>
        <v>5</v>
      </c>
      <c r="F146" s="132">
        <f>SUM(F26,F55,F84,F113,F142)</f>
        <v>5</v>
      </c>
      <c r="G146" s="24">
        <f t="shared" si="13"/>
        <v>1</v>
      </c>
      <c r="H146" s="25">
        <f t="shared" si="13"/>
        <v>2</v>
      </c>
      <c r="I146" s="26">
        <f t="shared" si="13"/>
        <v>1.25</v>
      </c>
      <c r="J146" s="27">
        <f t="shared" si="13"/>
        <v>0.75</v>
      </c>
      <c r="K146" s="29">
        <f t="shared" si="13"/>
        <v>1.25</v>
      </c>
      <c r="L146" s="28">
        <f t="shared" si="13"/>
        <v>0</v>
      </c>
      <c r="M146" s="44">
        <f t="shared" si="13"/>
        <v>6.25</v>
      </c>
    </row>
    <row r="147" spans="1:13" ht="45" customHeight="1" x14ac:dyDescent="0.3">
      <c r="A147" s="172" t="s">
        <v>19</v>
      </c>
      <c r="B147" s="173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74" t="s">
        <v>13</v>
      </c>
      <c r="B148" s="17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ZW1W3sQ+o11elTCVgsRwhpPcHQBLwWItOTWqmShHV2pFMbXaMphRaGHUY/NDmICSdI3z2tXBXKch0M8uYHkNSA==" saltValue="+A8eB9jPHRH5t2eN7FqowA==" spinCount="100000" sheet="1" selectLockedCells="1"/>
  <mergeCells count="29">
    <mergeCell ref="A120:M120"/>
    <mergeCell ref="A142:B142"/>
    <mergeCell ref="A150:M150"/>
    <mergeCell ref="A143:B143"/>
    <mergeCell ref="A144:B144"/>
    <mergeCell ref="A146:B146"/>
    <mergeCell ref="A147:B147"/>
    <mergeCell ref="A148:B148"/>
    <mergeCell ref="A114:B114"/>
    <mergeCell ref="A115:B115"/>
    <mergeCell ref="A117:M117"/>
    <mergeCell ref="A113:B113"/>
    <mergeCell ref="A88:M88"/>
    <mergeCell ref="A91:M91"/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topLeftCell="A8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11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89" t="s">
        <v>70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1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92" t="s">
        <v>54</v>
      </c>
      <c r="F6" s="293"/>
      <c r="G6" s="293"/>
      <c r="H6" s="293"/>
      <c r="I6" s="293"/>
      <c r="J6" s="293"/>
      <c r="K6" s="293"/>
      <c r="L6" s="293"/>
      <c r="M6" s="294"/>
      <c r="N6" s="139"/>
      <c r="O6" s="139"/>
      <c r="P6" s="295" t="s">
        <v>55</v>
      </c>
      <c r="Q6" s="296"/>
      <c r="R6" s="296"/>
      <c r="S6" s="296"/>
      <c r="T6" s="296"/>
      <c r="U6" s="296"/>
      <c r="V6" s="296"/>
      <c r="W6" s="296"/>
      <c r="X6" s="297"/>
      <c r="Y6" s="146"/>
      <c r="Z6" s="147"/>
    </row>
    <row r="7" spans="1:26" ht="15" customHeight="1" x14ac:dyDescent="0.3">
      <c r="A7" s="159" t="s">
        <v>119</v>
      </c>
      <c r="B7" s="148"/>
      <c r="C7" s="148"/>
      <c r="D7" s="149"/>
      <c r="E7" s="271"/>
      <c r="F7" s="272"/>
      <c r="G7" s="272"/>
      <c r="H7" s="275" t="s">
        <v>120</v>
      </c>
      <c r="I7" s="275"/>
      <c r="J7" s="277" t="s">
        <v>25</v>
      </c>
      <c r="K7" s="277"/>
      <c r="L7" s="277" t="s">
        <v>26</v>
      </c>
      <c r="M7" s="279"/>
      <c r="N7" s="150"/>
      <c r="O7" s="151"/>
      <c r="P7" s="281"/>
      <c r="Q7" s="282"/>
      <c r="R7" s="283"/>
      <c r="S7" s="287" t="s">
        <v>120</v>
      </c>
      <c r="T7" s="287"/>
      <c r="U7" s="298" t="s">
        <v>25</v>
      </c>
      <c r="V7" s="298"/>
      <c r="W7" s="298" t="s">
        <v>26</v>
      </c>
      <c r="X7" s="300"/>
      <c r="Y7" s="146"/>
      <c r="Z7" s="147"/>
    </row>
    <row r="8" spans="1:26" ht="15" customHeight="1" x14ac:dyDescent="0.3">
      <c r="A8" s="159" t="s">
        <v>121</v>
      </c>
      <c r="B8" s="148"/>
      <c r="C8" s="148"/>
      <c r="D8" s="149"/>
      <c r="E8" s="273"/>
      <c r="F8" s="274"/>
      <c r="G8" s="274"/>
      <c r="H8" s="276"/>
      <c r="I8" s="276"/>
      <c r="J8" s="278"/>
      <c r="K8" s="278"/>
      <c r="L8" s="278"/>
      <c r="M8" s="280"/>
      <c r="N8" s="152"/>
      <c r="O8" s="152"/>
      <c r="P8" s="284"/>
      <c r="Q8" s="285"/>
      <c r="R8" s="286"/>
      <c r="S8" s="288"/>
      <c r="T8" s="288"/>
      <c r="U8" s="299"/>
      <c r="V8" s="299"/>
      <c r="W8" s="299"/>
      <c r="X8" s="301"/>
      <c r="Y8" s="146"/>
      <c r="Z8" s="147"/>
    </row>
    <row r="9" spans="1:26" ht="15" customHeight="1" x14ac:dyDescent="0.3">
      <c r="A9" s="143"/>
      <c r="B9" s="145"/>
      <c r="C9" s="145"/>
      <c r="D9" s="145"/>
      <c r="E9" s="257" t="s">
        <v>51</v>
      </c>
      <c r="F9" s="258"/>
      <c r="G9" s="258"/>
      <c r="H9" s="270" t="s">
        <v>67</v>
      </c>
      <c r="I9" s="270"/>
      <c r="J9" s="261"/>
      <c r="K9" s="261"/>
      <c r="L9" s="262"/>
      <c r="M9" s="263"/>
      <c r="N9" s="152"/>
      <c r="O9" s="152"/>
      <c r="P9" s="264" t="s">
        <v>51</v>
      </c>
      <c r="Q9" s="265"/>
      <c r="R9" s="265"/>
      <c r="S9" s="270" t="s">
        <v>67</v>
      </c>
      <c r="T9" s="270"/>
      <c r="U9" s="244"/>
      <c r="V9" s="245"/>
      <c r="W9" s="244"/>
      <c r="X9" s="246"/>
      <c r="Y9" s="146"/>
      <c r="Z9" s="147"/>
    </row>
    <row r="10" spans="1:26" ht="15" customHeight="1" x14ac:dyDescent="0.3">
      <c r="A10" s="153"/>
      <c r="B10" s="146"/>
      <c r="C10" s="146"/>
      <c r="D10" s="146"/>
      <c r="E10" s="257" t="s">
        <v>52</v>
      </c>
      <c r="F10" s="258"/>
      <c r="G10" s="258"/>
      <c r="H10" s="259"/>
      <c r="I10" s="259"/>
      <c r="J10" s="261"/>
      <c r="K10" s="261"/>
      <c r="L10" s="262"/>
      <c r="M10" s="263"/>
      <c r="N10" s="152"/>
      <c r="O10" s="152"/>
      <c r="P10" s="264" t="s">
        <v>52</v>
      </c>
      <c r="Q10" s="265"/>
      <c r="R10" s="265"/>
      <c r="S10" s="266"/>
      <c r="T10" s="267"/>
      <c r="U10" s="244"/>
      <c r="V10" s="245"/>
      <c r="W10" s="244"/>
      <c r="X10" s="246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7" t="s">
        <v>53</v>
      </c>
      <c r="F11" s="248"/>
      <c r="G11" s="248"/>
      <c r="H11" s="260"/>
      <c r="I11" s="260"/>
      <c r="J11" s="249"/>
      <c r="K11" s="249"/>
      <c r="L11" s="250"/>
      <c r="M11" s="251"/>
      <c r="N11" s="152"/>
      <c r="O11" s="152"/>
      <c r="P11" s="252" t="s">
        <v>53</v>
      </c>
      <c r="Q11" s="253"/>
      <c r="R11" s="253"/>
      <c r="S11" s="268"/>
      <c r="T11" s="269"/>
      <c r="U11" s="254"/>
      <c r="V11" s="255"/>
      <c r="W11" s="254"/>
      <c r="X11" s="256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9" t="s">
        <v>65</v>
      </c>
      <c r="B13" s="231" t="s">
        <v>35</v>
      </c>
      <c r="C13" s="233" t="s">
        <v>45</v>
      </c>
      <c r="D13" s="235" t="s">
        <v>43</v>
      </c>
      <c r="E13" s="224"/>
      <c r="F13" s="236"/>
      <c r="G13" s="237" t="s">
        <v>46</v>
      </c>
      <c r="H13" s="238"/>
      <c r="I13" s="238"/>
      <c r="J13" s="238"/>
      <c r="K13" s="238"/>
      <c r="L13" s="238"/>
      <c r="M13" s="238"/>
      <c r="N13" s="238"/>
      <c r="O13" s="238"/>
      <c r="P13" s="239"/>
      <c r="Q13" s="240" t="s">
        <v>36</v>
      </c>
      <c r="R13" s="218"/>
      <c r="S13" s="241"/>
      <c r="T13" s="217" t="s">
        <v>37</v>
      </c>
      <c r="U13" s="218"/>
      <c r="V13" s="219"/>
      <c r="W13" s="223" t="s">
        <v>38</v>
      </c>
      <c r="X13" s="224"/>
      <c r="Y13" s="224"/>
      <c r="Z13" s="225"/>
    </row>
    <row r="14" spans="1:26" ht="75" customHeight="1" x14ac:dyDescent="0.3">
      <c r="A14" s="230"/>
      <c r="B14" s="232"/>
      <c r="C14" s="234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42"/>
      <c r="R14" s="221"/>
      <c r="S14" s="243"/>
      <c r="T14" s="220"/>
      <c r="U14" s="221"/>
      <c r="V14" s="222"/>
      <c r="W14" s="226"/>
      <c r="X14" s="227"/>
      <c r="Y14" s="227"/>
      <c r="Z14" s="228"/>
    </row>
    <row r="15" spans="1:26" ht="24" customHeight="1" x14ac:dyDescent="0.3">
      <c r="A15" s="160" t="str">
        <f>'Weekly Menus'!A7</f>
        <v>WG Cheese Ravioli</v>
      </c>
      <c r="B15" s="120"/>
      <c r="C15" s="130" t="str">
        <f>'K-8 (combined)'!B6</f>
        <v>3 each</v>
      </c>
      <c r="D15" s="122"/>
      <c r="E15" s="123"/>
      <c r="F15" s="124"/>
      <c r="G15" s="106">
        <f>'K-8 (combined)'!C6</f>
        <v>2</v>
      </c>
      <c r="H15" s="104">
        <f>'K-8 (combined)'!D6</f>
        <v>1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08"/>
      <c r="R15" s="208"/>
      <c r="S15" s="209"/>
      <c r="T15" s="210"/>
      <c r="U15" s="208"/>
      <c r="V15" s="209"/>
      <c r="W15" s="214"/>
      <c r="X15" s="215"/>
      <c r="Y15" s="215"/>
      <c r="Z15" s="216"/>
    </row>
    <row r="16" spans="1:26" ht="24" customHeight="1" x14ac:dyDescent="0.3">
      <c r="A16" s="160" t="str">
        <f>'Weekly Menus'!A8</f>
        <v>Marinara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0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0.5</v>
      </c>
      <c r="Q16" s="208"/>
      <c r="R16" s="208"/>
      <c r="S16" s="209"/>
      <c r="T16" s="210"/>
      <c r="U16" s="208"/>
      <c r="V16" s="209"/>
      <c r="W16" s="214"/>
      <c r="X16" s="215"/>
      <c r="Y16" s="215"/>
      <c r="Z16" s="216"/>
    </row>
    <row r="17" spans="1:26" ht="24" customHeight="1" x14ac:dyDescent="0.3">
      <c r="A17" s="160" t="str">
        <f>'Weekly Menus'!A9</f>
        <v>Sweet Potato Half with Butter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0.5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0.5</v>
      </c>
      <c r="Q17" s="208"/>
      <c r="R17" s="208"/>
      <c r="S17" s="209"/>
      <c r="T17" s="210"/>
      <c r="U17" s="208"/>
      <c r="V17" s="209"/>
      <c r="W17" s="214"/>
      <c r="X17" s="215"/>
      <c r="Y17" s="215"/>
      <c r="Z17" s="216"/>
    </row>
    <row r="18" spans="1:26" ht="24" customHeight="1" x14ac:dyDescent="0.3">
      <c r="A18" s="160" t="str">
        <f>'Weekly Menus'!A10</f>
        <v>Peas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0.5</v>
      </c>
      <c r="N18" s="104">
        <f>'K-8 (combined)'!K9</f>
        <v>0</v>
      </c>
      <c r="O18" s="104">
        <f>'K-8 (combined)'!L9</f>
        <v>0</v>
      </c>
      <c r="P18" s="107">
        <f t="shared" si="0"/>
        <v>0.5</v>
      </c>
      <c r="Q18" s="208"/>
      <c r="R18" s="208"/>
      <c r="S18" s="209"/>
      <c r="T18" s="210"/>
      <c r="U18" s="208"/>
      <c r="V18" s="209"/>
      <c r="W18" s="214"/>
      <c r="X18" s="215"/>
      <c r="Y18" s="215"/>
      <c r="Z18" s="216"/>
    </row>
    <row r="19" spans="1:26" ht="24" customHeight="1" x14ac:dyDescent="0.3">
      <c r="A19" s="160" t="str">
        <f>'Weekly Menus'!A11</f>
        <v>WG Dinner Roll</v>
      </c>
      <c r="B19" s="120"/>
      <c r="C19" s="130" t="str">
        <f>'K-8 (combined)'!B10</f>
        <v>1 roll</v>
      </c>
      <c r="D19" s="122"/>
      <c r="E19" s="123"/>
      <c r="F19" s="124"/>
      <c r="G19" s="106">
        <f>'K-8 (combined)'!C10</f>
        <v>0</v>
      </c>
      <c r="H19" s="104">
        <f>'K-8 (combined)'!D10</f>
        <v>1</v>
      </c>
      <c r="I19" s="104">
        <f>'K-8 (combined)'!E10</f>
        <v>0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</v>
      </c>
      <c r="Q19" s="208"/>
      <c r="R19" s="208"/>
      <c r="S19" s="209"/>
      <c r="T19" s="210"/>
      <c r="U19" s="208"/>
      <c r="V19" s="209"/>
      <c r="W19" s="214"/>
      <c r="X19" s="215"/>
      <c r="Y19" s="215"/>
      <c r="Z19" s="216"/>
    </row>
    <row r="20" spans="1:26" ht="24" customHeight="1" x14ac:dyDescent="0.3">
      <c r="A20" s="160" t="str">
        <f>'Weekly Menus'!A12</f>
        <v>Fruit Selection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0.5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08"/>
      <c r="R20" s="208"/>
      <c r="S20" s="209"/>
      <c r="T20" s="210"/>
      <c r="U20" s="208"/>
      <c r="V20" s="209"/>
      <c r="W20" s="214"/>
      <c r="X20" s="215"/>
      <c r="Y20" s="215"/>
      <c r="Z20" s="216"/>
    </row>
    <row r="21" spans="1:26" ht="24" customHeight="1" x14ac:dyDescent="0.3">
      <c r="A21" s="160" t="str">
        <f>'Weekly Menus'!A13</f>
        <v>Fruit Selection</v>
      </c>
      <c r="B21" s="120"/>
      <c r="C21" s="130" t="str">
        <f>'K-8 (combined)'!B12</f>
        <v>1/2 cup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0.5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08"/>
      <c r="R21" s="208"/>
      <c r="S21" s="209"/>
      <c r="T21" s="210"/>
      <c r="U21" s="208"/>
      <c r="V21" s="209"/>
      <c r="W21" s="214"/>
      <c r="X21" s="215"/>
      <c r="Y21" s="215"/>
      <c r="Z21" s="216"/>
    </row>
    <row r="22" spans="1:26" ht="24" customHeight="1" x14ac:dyDescent="0.3">
      <c r="A22" s="160" t="str">
        <f>'Weekly Menus'!A14</f>
        <v>Milk Selection</v>
      </c>
      <c r="B22" s="120"/>
      <c r="C22" s="130" t="str">
        <f>'K-8 (combined)'!B13</f>
        <v xml:space="preserve">8 oz. 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08"/>
      <c r="R22" s="208"/>
      <c r="S22" s="209"/>
      <c r="T22" s="210"/>
      <c r="U22" s="208"/>
      <c r="V22" s="209"/>
      <c r="W22" s="214"/>
      <c r="X22" s="215"/>
      <c r="Y22" s="215"/>
      <c r="Z22" s="216"/>
    </row>
    <row r="23" spans="1:26" ht="24" customHeight="1" x14ac:dyDescent="0.3">
      <c r="A23" s="160">
        <f>'Weekly Menus'!A15</f>
        <v>0</v>
      </c>
      <c r="B23" s="120"/>
      <c r="C23" s="130">
        <f>'K-8 (combined)'!B14</f>
        <v>0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08"/>
      <c r="R23" s="208"/>
      <c r="S23" s="209"/>
      <c r="T23" s="210"/>
      <c r="U23" s="208"/>
      <c r="V23" s="209"/>
      <c r="W23" s="214"/>
      <c r="X23" s="215"/>
      <c r="Y23" s="215"/>
      <c r="Z23" s="216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08"/>
      <c r="R24" s="208"/>
      <c r="S24" s="209"/>
      <c r="T24" s="210"/>
      <c r="U24" s="208"/>
      <c r="V24" s="209"/>
      <c r="W24" s="214"/>
      <c r="X24" s="215"/>
      <c r="Y24" s="215"/>
      <c r="Z24" s="216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08"/>
      <c r="R25" s="208"/>
      <c r="S25" s="209"/>
      <c r="T25" s="210"/>
      <c r="U25" s="208"/>
      <c r="V25" s="209"/>
      <c r="W25" s="211"/>
      <c r="X25" s="211"/>
      <c r="Y25" s="211"/>
      <c r="Z25" s="212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08"/>
      <c r="R26" s="208"/>
      <c r="S26" s="209"/>
      <c r="T26" s="210"/>
      <c r="U26" s="208"/>
      <c r="V26" s="209"/>
      <c r="W26" s="211"/>
      <c r="X26" s="211"/>
      <c r="Y26" s="211"/>
      <c r="Z26" s="212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08"/>
      <c r="R27" s="208"/>
      <c r="S27" s="209"/>
      <c r="T27" s="210"/>
      <c r="U27" s="208"/>
      <c r="V27" s="209"/>
      <c r="W27" s="211"/>
      <c r="X27" s="211"/>
      <c r="Y27" s="211"/>
      <c r="Z27" s="212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08"/>
      <c r="R28" s="208"/>
      <c r="S28" s="209"/>
      <c r="T28" s="210"/>
      <c r="U28" s="208"/>
      <c r="V28" s="209"/>
      <c r="W28" s="211"/>
      <c r="X28" s="211"/>
      <c r="Y28" s="211"/>
      <c r="Z28" s="212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08"/>
      <c r="R29" s="208"/>
      <c r="S29" s="209"/>
      <c r="T29" s="210"/>
      <c r="U29" s="208"/>
      <c r="V29" s="209"/>
      <c r="W29" s="211"/>
      <c r="X29" s="211"/>
      <c r="Y29" s="211"/>
      <c r="Z29" s="212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08"/>
      <c r="R30" s="208"/>
      <c r="S30" s="209"/>
      <c r="T30" s="210"/>
      <c r="U30" s="208"/>
      <c r="V30" s="209"/>
      <c r="W30" s="211"/>
      <c r="X30" s="211"/>
      <c r="Y30" s="211"/>
      <c r="Z30" s="212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08"/>
      <c r="R31" s="208"/>
      <c r="S31" s="209"/>
      <c r="T31" s="210"/>
      <c r="U31" s="208"/>
      <c r="V31" s="209"/>
      <c r="W31" s="211"/>
      <c r="X31" s="211"/>
      <c r="Y31" s="211"/>
      <c r="Z31" s="212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08"/>
      <c r="R32" s="208"/>
      <c r="S32" s="209"/>
      <c r="T32" s="210"/>
      <c r="U32" s="208"/>
      <c r="V32" s="209"/>
      <c r="W32" s="211"/>
      <c r="X32" s="211"/>
      <c r="Y32" s="211"/>
      <c r="Z32" s="212"/>
    </row>
    <row r="33" spans="1:26" ht="24" customHeight="1" x14ac:dyDescent="0.3">
      <c r="A33" s="193" t="s">
        <v>57</v>
      </c>
      <c r="B33" s="194"/>
      <c r="C33" s="194"/>
      <c r="D33" s="194"/>
      <c r="E33" s="194"/>
      <c r="F33" s="19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5" t="s">
        <v>59</v>
      </c>
      <c r="R33" s="196"/>
      <c r="S33" s="196"/>
      <c r="T33" s="196"/>
      <c r="U33" s="196"/>
      <c r="V33" s="196"/>
      <c r="W33" s="196"/>
      <c r="X33" s="196"/>
      <c r="Y33" s="196"/>
      <c r="Z33" s="197"/>
    </row>
    <row r="34" spans="1:26" ht="24" customHeight="1" x14ac:dyDescent="0.3">
      <c r="A34" s="204" t="s">
        <v>56</v>
      </c>
      <c r="B34" s="205"/>
      <c r="C34" s="205"/>
      <c r="D34" s="205"/>
      <c r="E34" s="205"/>
      <c r="F34" s="20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1</v>
      </c>
      <c r="L34" s="102">
        <f t="shared" si="1"/>
        <v>0</v>
      </c>
      <c r="M34" s="102">
        <f t="shared" si="1"/>
        <v>0.5</v>
      </c>
      <c r="N34" s="102">
        <f t="shared" si="1"/>
        <v>0</v>
      </c>
      <c r="O34" s="102">
        <f t="shared" si="1"/>
        <v>0</v>
      </c>
      <c r="P34" s="110">
        <f t="shared" si="1"/>
        <v>1.5</v>
      </c>
      <c r="Q34" s="198"/>
      <c r="R34" s="199"/>
      <c r="S34" s="199"/>
      <c r="T34" s="199"/>
      <c r="U34" s="199"/>
      <c r="V34" s="199"/>
      <c r="W34" s="199"/>
      <c r="X34" s="199"/>
      <c r="Y34" s="199"/>
      <c r="Z34" s="200"/>
    </row>
    <row r="35" spans="1:26" ht="24" customHeight="1" thickBot="1" x14ac:dyDescent="0.35">
      <c r="A35" s="206" t="s">
        <v>64</v>
      </c>
      <c r="B35" s="207"/>
      <c r="C35" s="207"/>
      <c r="D35" s="207"/>
      <c r="E35" s="207"/>
      <c r="F35" s="207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1</v>
      </c>
      <c r="L35" s="103">
        <f t="shared" si="2"/>
        <v>0</v>
      </c>
      <c r="M35" s="103">
        <f t="shared" si="2"/>
        <v>0.5</v>
      </c>
      <c r="N35" s="103">
        <f t="shared" si="2"/>
        <v>0</v>
      </c>
      <c r="O35" s="103">
        <f t="shared" si="2"/>
        <v>0</v>
      </c>
      <c r="P35" s="111">
        <f t="shared" si="2"/>
        <v>1.5</v>
      </c>
      <c r="Q35" s="201"/>
      <c r="R35" s="202"/>
      <c r="S35" s="202"/>
      <c r="T35" s="202"/>
      <c r="U35" s="202"/>
      <c r="V35" s="202"/>
      <c r="W35" s="202"/>
      <c r="X35" s="202"/>
      <c r="Y35" s="202"/>
      <c r="Z35" s="203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89" t="s">
        <v>70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1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92" t="s">
        <v>54</v>
      </c>
      <c r="F42" s="293"/>
      <c r="G42" s="293"/>
      <c r="H42" s="293"/>
      <c r="I42" s="293"/>
      <c r="J42" s="293"/>
      <c r="K42" s="293"/>
      <c r="L42" s="293"/>
      <c r="M42" s="294"/>
      <c r="N42" s="139"/>
      <c r="O42" s="139"/>
      <c r="P42" s="295" t="s">
        <v>55</v>
      </c>
      <c r="Q42" s="296"/>
      <c r="R42" s="296"/>
      <c r="S42" s="296"/>
      <c r="T42" s="296"/>
      <c r="U42" s="296"/>
      <c r="V42" s="296"/>
      <c r="W42" s="296"/>
      <c r="X42" s="297"/>
      <c r="Y42" s="146"/>
      <c r="Z42" s="147"/>
    </row>
    <row r="43" spans="1:26" s="100" customFormat="1" ht="15" customHeight="1" x14ac:dyDescent="0.3">
      <c r="A43" s="159" t="s">
        <v>119</v>
      </c>
      <c r="B43" s="148"/>
      <c r="C43" s="148"/>
      <c r="D43" s="149"/>
      <c r="E43" s="271"/>
      <c r="F43" s="272"/>
      <c r="G43" s="272"/>
      <c r="H43" s="275" t="s">
        <v>120</v>
      </c>
      <c r="I43" s="275"/>
      <c r="J43" s="277" t="s">
        <v>25</v>
      </c>
      <c r="K43" s="277"/>
      <c r="L43" s="277" t="s">
        <v>26</v>
      </c>
      <c r="M43" s="279"/>
      <c r="N43" s="150"/>
      <c r="O43" s="151"/>
      <c r="P43" s="281"/>
      <c r="Q43" s="282"/>
      <c r="R43" s="283"/>
      <c r="S43" s="287" t="s">
        <v>120</v>
      </c>
      <c r="T43" s="287"/>
      <c r="U43" s="298" t="s">
        <v>25</v>
      </c>
      <c r="V43" s="298"/>
      <c r="W43" s="298" t="s">
        <v>26</v>
      </c>
      <c r="X43" s="300"/>
      <c r="Y43" s="146"/>
      <c r="Z43" s="147"/>
    </row>
    <row r="44" spans="1:26" s="100" customFormat="1" ht="15" customHeight="1" x14ac:dyDescent="0.3">
      <c r="A44" s="159" t="s">
        <v>121</v>
      </c>
      <c r="B44" s="148"/>
      <c r="C44" s="148"/>
      <c r="D44" s="149"/>
      <c r="E44" s="273"/>
      <c r="F44" s="274"/>
      <c r="G44" s="274"/>
      <c r="H44" s="276"/>
      <c r="I44" s="276"/>
      <c r="J44" s="278"/>
      <c r="K44" s="278"/>
      <c r="L44" s="278"/>
      <c r="M44" s="280"/>
      <c r="N44" s="152"/>
      <c r="O44" s="152"/>
      <c r="P44" s="284"/>
      <c r="Q44" s="285"/>
      <c r="R44" s="286"/>
      <c r="S44" s="288"/>
      <c r="T44" s="288"/>
      <c r="U44" s="299"/>
      <c r="V44" s="299"/>
      <c r="W44" s="299"/>
      <c r="X44" s="30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7" t="s">
        <v>51</v>
      </c>
      <c r="F45" s="258"/>
      <c r="G45" s="258"/>
      <c r="H45" s="270" t="s">
        <v>67</v>
      </c>
      <c r="I45" s="270"/>
      <c r="J45" s="261"/>
      <c r="K45" s="261"/>
      <c r="L45" s="262"/>
      <c r="M45" s="263"/>
      <c r="N45" s="152"/>
      <c r="O45" s="152"/>
      <c r="P45" s="264" t="s">
        <v>51</v>
      </c>
      <c r="Q45" s="265"/>
      <c r="R45" s="265"/>
      <c r="S45" s="270" t="s">
        <v>67</v>
      </c>
      <c r="T45" s="270"/>
      <c r="U45" s="244"/>
      <c r="V45" s="245"/>
      <c r="W45" s="244"/>
      <c r="X45" s="246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7" t="s">
        <v>52</v>
      </c>
      <c r="F46" s="258"/>
      <c r="G46" s="258"/>
      <c r="H46" s="259"/>
      <c r="I46" s="259"/>
      <c r="J46" s="261"/>
      <c r="K46" s="261"/>
      <c r="L46" s="262"/>
      <c r="M46" s="263"/>
      <c r="N46" s="152"/>
      <c r="O46" s="152"/>
      <c r="P46" s="264" t="s">
        <v>52</v>
      </c>
      <c r="Q46" s="265"/>
      <c r="R46" s="265"/>
      <c r="S46" s="266"/>
      <c r="T46" s="267"/>
      <c r="U46" s="244"/>
      <c r="V46" s="245"/>
      <c r="W46" s="244"/>
      <c r="X46" s="246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7" t="s">
        <v>53</v>
      </c>
      <c r="F47" s="248"/>
      <c r="G47" s="248"/>
      <c r="H47" s="260"/>
      <c r="I47" s="260"/>
      <c r="J47" s="249"/>
      <c r="K47" s="249"/>
      <c r="L47" s="250"/>
      <c r="M47" s="251"/>
      <c r="N47" s="152"/>
      <c r="O47" s="152"/>
      <c r="P47" s="252" t="s">
        <v>53</v>
      </c>
      <c r="Q47" s="253"/>
      <c r="R47" s="253"/>
      <c r="S47" s="268"/>
      <c r="T47" s="269"/>
      <c r="U47" s="254"/>
      <c r="V47" s="255"/>
      <c r="W47" s="254"/>
      <c r="X47" s="256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9" t="s">
        <v>65</v>
      </c>
      <c r="B49" s="231" t="s">
        <v>35</v>
      </c>
      <c r="C49" s="233" t="s">
        <v>45</v>
      </c>
      <c r="D49" s="235" t="s">
        <v>43</v>
      </c>
      <c r="E49" s="224"/>
      <c r="F49" s="236"/>
      <c r="G49" s="237" t="s">
        <v>46</v>
      </c>
      <c r="H49" s="238"/>
      <c r="I49" s="238"/>
      <c r="J49" s="238"/>
      <c r="K49" s="238"/>
      <c r="L49" s="238"/>
      <c r="M49" s="238"/>
      <c r="N49" s="238"/>
      <c r="O49" s="238"/>
      <c r="P49" s="239"/>
      <c r="Q49" s="240" t="s">
        <v>36</v>
      </c>
      <c r="R49" s="218"/>
      <c r="S49" s="241"/>
      <c r="T49" s="217" t="s">
        <v>37</v>
      </c>
      <c r="U49" s="218"/>
      <c r="V49" s="219"/>
      <c r="W49" s="223" t="s">
        <v>38</v>
      </c>
      <c r="X49" s="224"/>
      <c r="Y49" s="224"/>
      <c r="Z49" s="225"/>
    </row>
    <row r="50" spans="1:26" s="100" customFormat="1" ht="75" customHeight="1" x14ac:dyDescent="0.3">
      <c r="A50" s="230"/>
      <c r="B50" s="232"/>
      <c r="C50" s="234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42"/>
      <c r="R50" s="221"/>
      <c r="S50" s="243"/>
      <c r="T50" s="220"/>
      <c r="U50" s="221"/>
      <c r="V50" s="222"/>
      <c r="W50" s="226"/>
      <c r="X50" s="227"/>
      <c r="Y50" s="227"/>
      <c r="Z50" s="228"/>
    </row>
    <row r="51" spans="1:26" s="100" customFormat="1" ht="24" customHeight="1" x14ac:dyDescent="0.3">
      <c r="A51" s="160" t="str">
        <f>'Weekly Menus'!B7</f>
        <v>Cheese Pizza</v>
      </c>
      <c r="B51" s="120"/>
      <c r="C51" s="130" t="str">
        <f>'K-8 (combined)'!B35</f>
        <v>1 slice</v>
      </c>
      <c r="D51" s="93"/>
      <c r="E51" s="82"/>
      <c r="F51" s="92"/>
      <c r="G51" s="106">
        <f>'K-8 (combined)'!C35</f>
        <v>2</v>
      </c>
      <c r="H51" s="104">
        <f>'K-8 (combined)'!D35</f>
        <v>2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08"/>
      <c r="R51" s="208"/>
      <c r="S51" s="209"/>
      <c r="T51" s="210"/>
      <c r="U51" s="208"/>
      <c r="V51" s="209"/>
      <c r="W51" s="214"/>
      <c r="X51" s="215"/>
      <c r="Y51" s="215"/>
      <c r="Z51" s="216"/>
    </row>
    <row r="52" spans="1:26" s="100" customFormat="1" ht="24" customHeight="1" x14ac:dyDescent="0.3">
      <c r="A52" s="160" t="str">
        <f>'Weekly Menus'!B8</f>
        <v>Pepperoni Pizza</v>
      </c>
      <c r="B52" s="120"/>
      <c r="C52" s="130" t="str">
        <f>'K-8 (combined)'!B36</f>
        <v>1 slice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08"/>
      <c r="R52" s="208"/>
      <c r="S52" s="209"/>
      <c r="T52" s="210"/>
      <c r="U52" s="208"/>
      <c r="V52" s="209"/>
      <c r="W52" s="214"/>
      <c r="X52" s="215"/>
      <c r="Y52" s="215"/>
      <c r="Z52" s="216"/>
    </row>
    <row r="53" spans="1:26" s="100" customFormat="1" ht="24" customHeight="1" x14ac:dyDescent="0.3">
      <c r="A53" s="160" t="str">
        <f>'Weekly Menus'!B9</f>
        <v>Chef Special Pizza</v>
      </c>
      <c r="B53" s="120"/>
      <c r="C53" s="130" t="str">
        <f>'K-8 (combined)'!B37</f>
        <v>1 slice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08"/>
      <c r="R53" s="208"/>
      <c r="S53" s="209"/>
      <c r="T53" s="210"/>
      <c r="U53" s="208"/>
      <c r="V53" s="209"/>
      <c r="W53" s="214"/>
      <c r="X53" s="215"/>
      <c r="Y53" s="215"/>
      <c r="Z53" s="216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130" t="str">
        <f>'K-8 (combined)'!B38</f>
        <v>1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08"/>
      <c r="R54" s="208"/>
      <c r="S54" s="209"/>
      <c r="T54" s="210"/>
      <c r="U54" s="208"/>
      <c r="V54" s="209"/>
      <c r="W54" s="214"/>
      <c r="X54" s="215"/>
      <c r="Y54" s="215"/>
      <c r="Z54" s="216"/>
    </row>
    <row r="55" spans="1:26" s="100" customFormat="1" ht="24" customHeight="1" x14ac:dyDescent="0.3">
      <c r="A55" s="160" t="str">
        <f>'Weekly Menus'!B11</f>
        <v>Fruit Selection</v>
      </c>
      <c r="B55" s="120"/>
      <c r="C55" s="130" t="str">
        <f>'K-8 (combined)'!B39</f>
        <v>1/2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0.5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0.25</v>
      </c>
      <c r="O55" s="104">
        <f>'K-8 (combined)'!L39</f>
        <v>0</v>
      </c>
      <c r="P55" s="107">
        <f t="shared" si="3"/>
        <v>0.25</v>
      </c>
      <c r="Q55" s="208"/>
      <c r="R55" s="208"/>
      <c r="S55" s="209"/>
      <c r="T55" s="210"/>
      <c r="U55" s="208"/>
      <c r="V55" s="209"/>
      <c r="W55" s="214"/>
      <c r="X55" s="215"/>
      <c r="Y55" s="215"/>
      <c r="Z55" s="216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08"/>
      <c r="R56" s="208"/>
      <c r="S56" s="209"/>
      <c r="T56" s="210"/>
      <c r="U56" s="208"/>
      <c r="V56" s="209"/>
      <c r="W56" s="214"/>
      <c r="X56" s="215"/>
      <c r="Y56" s="215"/>
      <c r="Z56" s="216"/>
    </row>
    <row r="57" spans="1:26" s="100" customFormat="1" ht="24" customHeight="1" x14ac:dyDescent="0.3">
      <c r="A57" s="160" t="str">
        <f>'Weekly Menus'!B13</f>
        <v>Milk Selection</v>
      </c>
      <c r="B57" s="120"/>
      <c r="C57" s="130" t="str">
        <f>'K-8 (combined)'!B41</f>
        <v xml:space="preserve">8 oz. 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08"/>
      <c r="R57" s="208"/>
      <c r="S57" s="209"/>
      <c r="T57" s="210"/>
      <c r="U57" s="208"/>
      <c r="V57" s="209"/>
      <c r="W57" s="214"/>
      <c r="X57" s="215"/>
      <c r="Y57" s="215"/>
      <c r="Z57" s="216"/>
    </row>
    <row r="58" spans="1:26" s="100" customFormat="1" ht="24" customHeight="1" x14ac:dyDescent="0.3">
      <c r="A58" s="160">
        <f>'Weekly Menus'!B14</f>
        <v>0</v>
      </c>
      <c r="B58" s="120"/>
      <c r="C58" s="130">
        <f>'K-8 (combined)'!B42</f>
        <v>0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08"/>
      <c r="R58" s="208"/>
      <c r="S58" s="209"/>
      <c r="T58" s="210"/>
      <c r="U58" s="208"/>
      <c r="V58" s="209"/>
      <c r="W58" s="214"/>
      <c r="X58" s="215"/>
      <c r="Y58" s="215"/>
      <c r="Z58" s="216"/>
    </row>
    <row r="59" spans="1:26" s="100" customFormat="1" ht="24" customHeight="1" x14ac:dyDescent="0.3">
      <c r="A59" s="160">
        <f>'Weekly Menus'!B15</f>
        <v>0</v>
      </c>
      <c r="B59" s="120"/>
      <c r="C59" s="130">
        <f>'K-8 (combined)'!B43</f>
        <v>0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08"/>
      <c r="R59" s="208"/>
      <c r="S59" s="209"/>
      <c r="T59" s="210"/>
      <c r="U59" s="208"/>
      <c r="V59" s="209"/>
      <c r="W59" s="214"/>
      <c r="X59" s="215"/>
      <c r="Y59" s="215"/>
      <c r="Z59" s="216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08"/>
      <c r="R60" s="208"/>
      <c r="S60" s="209"/>
      <c r="T60" s="210"/>
      <c r="U60" s="208"/>
      <c r="V60" s="209"/>
      <c r="W60" s="214"/>
      <c r="X60" s="215"/>
      <c r="Y60" s="215"/>
      <c r="Z60" s="216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08"/>
      <c r="R61" s="208"/>
      <c r="S61" s="209"/>
      <c r="T61" s="210"/>
      <c r="U61" s="208"/>
      <c r="V61" s="209"/>
      <c r="W61" s="211"/>
      <c r="X61" s="211"/>
      <c r="Y61" s="211"/>
      <c r="Z61" s="212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08"/>
      <c r="R62" s="208"/>
      <c r="S62" s="209"/>
      <c r="T62" s="210"/>
      <c r="U62" s="208"/>
      <c r="V62" s="209"/>
      <c r="W62" s="211"/>
      <c r="X62" s="211"/>
      <c r="Y62" s="211"/>
      <c r="Z62" s="212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08"/>
      <c r="R63" s="208"/>
      <c r="S63" s="209"/>
      <c r="T63" s="210"/>
      <c r="U63" s="208"/>
      <c r="V63" s="209"/>
      <c r="W63" s="211"/>
      <c r="X63" s="211"/>
      <c r="Y63" s="211"/>
      <c r="Z63" s="212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08"/>
      <c r="R64" s="208"/>
      <c r="S64" s="209"/>
      <c r="T64" s="210"/>
      <c r="U64" s="208"/>
      <c r="V64" s="209"/>
      <c r="W64" s="211"/>
      <c r="X64" s="211"/>
      <c r="Y64" s="211"/>
      <c r="Z64" s="212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08"/>
      <c r="R65" s="208"/>
      <c r="S65" s="209"/>
      <c r="T65" s="210"/>
      <c r="U65" s="208"/>
      <c r="V65" s="209"/>
      <c r="W65" s="211"/>
      <c r="X65" s="211"/>
      <c r="Y65" s="211"/>
      <c r="Z65" s="212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08"/>
      <c r="R66" s="208"/>
      <c r="S66" s="209"/>
      <c r="T66" s="210"/>
      <c r="U66" s="208"/>
      <c r="V66" s="209"/>
      <c r="W66" s="211"/>
      <c r="X66" s="211"/>
      <c r="Y66" s="211"/>
      <c r="Z66" s="212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08"/>
      <c r="R67" s="208"/>
      <c r="S67" s="209"/>
      <c r="T67" s="210"/>
      <c r="U67" s="208"/>
      <c r="V67" s="209"/>
      <c r="W67" s="211"/>
      <c r="X67" s="211"/>
      <c r="Y67" s="211"/>
      <c r="Z67" s="212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08"/>
      <c r="R68" s="208"/>
      <c r="S68" s="209"/>
      <c r="T68" s="210"/>
      <c r="U68" s="208"/>
      <c r="V68" s="209"/>
      <c r="W68" s="211"/>
      <c r="X68" s="211"/>
      <c r="Y68" s="211"/>
      <c r="Z68" s="212"/>
    </row>
    <row r="69" spans="1:26" s="100" customFormat="1" ht="24" customHeight="1" x14ac:dyDescent="0.3">
      <c r="A69" s="193" t="s">
        <v>57</v>
      </c>
      <c r="B69" s="194"/>
      <c r="C69" s="194"/>
      <c r="D69" s="194"/>
      <c r="E69" s="194"/>
      <c r="F69" s="194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195" t="s">
        <v>59</v>
      </c>
      <c r="R69" s="196"/>
      <c r="S69" s="196"/>
      <c r="T69" s="196"/>
      <c r="U69" s="196"/>
      <c r="V69" s="196"/>
      <c r="W69" s="196"/>
      <c r="X69" s="196"/>
      <c r="Y69" s="196"/>
      <c r="Z69" s="197"/>
    </row>
    <row r="70" spans="1:26" s="100" customFormat="1" ht="24" customHeight="1" x14ac:dyDescent="0.3">
      <c r="A70" s="204" t="s">
        <v>56</v>
      </c>
      <c r="B70" s="205"/>
      <c r="C70" s="205"/>
      <c r="D70" s="205"/>
      <c r="E70" s="205"/>
      <c r="F70" s="205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0.25</v>
      </c>
      <c r="O70" s="102">
        <f t="shared" si="4"/>
        <v>0</v>
      </c>
      <c r="P70" s="110">
        <f t="shared" si="4"/>
        <v>0.75</v>
      </c>
      <c r="Q70" s="198"/>
      <c r="R70" s="199"/>
      <c r="S70" s="199"/>
      <c r="T70" s="199"/>
      <c r="U70" s="199"/>
      <c r="V70" s="199"/>
      <c r="W70" s="199"/>
      <c r="X70" s="199"/>
      <c r="Y70" s="199"/>
      <c r="Z70" s="200"/>
    </row>
    <row r="71" spans="1:26" s="100" customFormat="1" ht="24" customHeight="1" thickBot="1" x14ac:dyDescent="0.35">
      <c r="A71" s="206" t="s">
        <v>64</v>
      </c>
      <c r="B71" s="207"/>
      <c r="C71" s="207"/>
      <c r="D71" s="207"/>
      <c r="E71" s="207"/>
      <c r="F71" s="207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0.5</v>
      </c>
      <c r="K71" s="103">
        <f t="shared" si="5"/>
        <v>1</v>
      </c>
      <c r="L71" s="103">
        <f t="shared" si="5"/>
        <v>0</v>
      </c>
      <c r="M71" s="103">
        <f t="shared" si="5"/>
        <v>0.5</v>
      </c>
      <c r="N71" s="103">
        <f t="shared" si="5"/>
        <v>0.25</v>
      </c>
      <c r="O71" s="103">
        <f t="shared" si="5"/>
        <v>0</v>
      </c>
      <c r="P71" s="111">
        <f t="shared" si="5"/>
        <v>2.25</v>
      </c>
      <c r="Q71" s="201"/>
      <c r="R71" s="202"/>
      <c r="S71" s="202"/>
      <c r="T71" s="202"/>
      <c r="U71" s="202"/>
      <c r="V71" s="202"/>
      <c r="W71" s="202"/>
      <c r="X71" s="202"/>
      <c r="Y71" s="202"/>
      <c r="Z71" s="203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89" t="s">
        <v>70</v>
      </c>
      <c r="B73" s="290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1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92" t="s">
        <v>54</v>
      </c>
      <c r="F78" s="293"/>
      <c r="G78" s="293"/>
      <c r="H78" s="293"/>
      <c r="I78" s="293"/>
      <c r="J78" s="293"/>
      <c r="K78" s="293"/>
      <c r="L78" s="293"/>
      <c r="M78" s="294"/>
      <c r="N78" s="139"/>
      <c r="O78" s="139"/>
      <c r="P78" s="295" t="s">
        <v>55</v>
      </c>
      <c r="Q78" s="296"/>
      <c r="R78" s="296"/>
      <c r="S78" s="296"/>
      <c r="T78" s="296"/>
      <c r="U78" s="296"/>
      <c r="V78" s="296"/>
      <c r="W78" s="296"/>
      <c r="X78" s="297"/>
      <c r="Y78" s="146"/>
      <c r="Z78" s="147"/>
    </row>
    <row r="79" spans="1:26" s="100" customFormat="1" ht="15" customHeight="1" x14ac:dyDescent="0.3">
      <c r="A79" s="159" t="s">
        <v>119</v>
      </c>
      <c r="B79" s="148"/>
      <c r="C79" s="148"/>
      <c r="D79" s="149"/>
      <c r="E79" s="271"/>
      <c r="F79" s="272"/>
      <c r="G79" s="272"/>
      <c r="H79" s="275" t="s">
        <v>120</v>
      </c>
      <c r="I79" s="275"/>
      <c r="J79" s="277" t="s">
        <v>25</v>
      </c>
      <c r="K79" s="277"/>
      <c r="L79" s="277" t="s">
        <v>26</v>
      </c>
      <c r="M79" s="279"/>
      <c r="N79" s="150"/>
      <c r="O79" s="151"/>
      <c r="P79" s="281"/>
      <c r="Q79" s="282"/>
      <c r="R79" s="283"/>
      <c r="S79" s="287" t="s">
        <v>120</v>
      </c>
      <c r="T79" s="287"/>
      <c r="U79" s="298" t="s">
        <v>25</v>
      </c>
      <c r="V79" s="298"/>
      <c r="W79" s="298" t="s">
        <v>26</v>
      </c>
      <c r="X79" s="300"/>
      <c r="Y79" s="146"/>
      <c r="Z79" s="147"/>
    </row>
    <row r="80" spans="1:26" s="100" customFormat="1" ht="15" customHeight="1" x14ac:dyDescent="0.3">
      <c r="A80" s="159" t="s">
        <v>121</v>
      </c>
      <c r="B80" s="148"/>
      <c r="C80" s="148"/>
      <c r="D80" s="149"/>
      <c r="E80" s="273"/>
      <c r="F80" s="274"/>
      <c r="G80" s="274"/>
      <c r="H80" s="276"/>
      <c r="I80" s="276"/>
      <c r="J80" s="278"/>
      <c r="K80" s="278"/>
      <c r="L80" s="278"/>
      <c r="M80" s="280"/>
      <c r="N80" s="152"/>
      <c r="O80" s="152"/>
      <c r="P80" s="284"/>
      <c r="Q80" s="285"/>
      <c r="R80" s="286"/>
      <c r="S80" s="288"/>
      <c r="T80" s="288"/>
      <c r="U80" s="299"/>
      <c r="V80" s="299"/>
      <c r="W80" s="299"/>
      <c r="X80" s="30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7" t="s">
        <v>51</v>
      </c>
      <c r="F81" s="258"/>
      <c r="G81" s="258"/>
      <c r="H81" s="270" t="s">
        <v>67</v>
      </c>
      <c r="I81" s="270"/>
      <c r="J81" s="261"/>
      <c r="K81" s="261"/>
      <c r="L81" s="262"/>
      <c r="M81" s="263"/>
      <c r="N81" s="152"/>
      <c r="O81" s="152"/>
      <c r="P81" s="264" t="s">
        <v>51</v>
      </c>
      <c r="Q81" s="265"/>
      <c r="R81" s="265"/>
      <c r="S81" s="270" t="s">
        <v>67</v>
      </c>
      <c r="T81" s="270"/>
      <c r="U81" s="244"/>
      <c r="V81" s="245"/>
      <c r="W81" s="244"/>
      <c r="X81" s="246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7" t="s">
        <v>52</v>
      </c>
      <c r="F82" s="258"/>
      <c r="G82" s="258"/>
      <c r="H82" s="259"/>
      <c r="I82" s="259"/>
      <c r="J82" s="261"/>
      <c r="K82" s="261"/>
      <c r="L82" s="262"/>
      <c r="M82" s="263"/>
      <c r="N82" s="152"/>
      <c r="O82" s="152"/>
      <c r="P82" s="264" t="s">
        <v>52</v>
      </c>
      <c r="Q82" s="265"/>
      <c r="R82" s="265"/>
      <c r="S82" s="266"/>
      <c r="T82" s="267"/>
      <c r="U82" s="244"/>
      <c r="V82" s="245"/>
      <c r="W82" s="244"/>
      <c r="X82" s="246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7" t="s">
        <v>53</v>
      </c>
      <c r="F83" s="248"/>
      <c r="G83" s="248"/>
      <c r="H83" s="260"/>
      <c r="I83" s="260"/>
      <c r="J83" s="249"/>
      <c r="K83" s="249"/>
      <c r="L83" s="250"/>
      <c r="M83" s="251"/>
      <c r="N83" s="152"/>
      <c r="O83" s="152"/>
      <c r="P83" s="252" t="s">
        <v>53</v>
      </c>
      <c r="Q83" s="253"/>
      <c r="R83" s="253"/>
      <c r="S83" s="268"/>
      <c r="T83" s="269"/>
      <c r="U83" s="254"/>
      <c r="V83" s="255"/>
      <c r="W83" s="254"/>
      <c r="X83" s="256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9" t="s">
        <v>65</v>
      </c>
      <c r="B85" s="231" t="s">
        <v>35</v>
      </c>
      <c r="C85" s="233" t="s">
        <v>45</v>
      </c>
      <c r="D85" s="235" t="s">
        <v>43</v>
      </c>
      <c r="E85" s="224"/>
      <c r="F85" s="236"/>
      <c r="G85" s="237" t="s">
        <v>46</v>
      </c>
      <c r="H85" s="238"/>
      <c r="I85" s="238"/>
      <c r="J85" s="238"/>
      <c r="K85" s="238"/>
      <c r="L85" s="238"/>
      <c r="M85" s="238"/>
      <c r="N85" s="238"/>
      <c r="O85" s="238"/>
      <c r="P85" s="239"/>
      <c r="Q85" s="240" t="s">
        <v>36</v>
      </c>
      <c r="R85" s="218"/>
      <c r="S85" s="241"/>
      <c r="T85" s="217" t="s">
        <v>37</v>
      </c>
      <c r="U85" s="218"/>
      <c r="V85" s="219"/>
      <c r="W85" s="223" t="s">
        <v>38</v>
      </c>
      <c r="X85" s="224"/>
      <c r="Y85" s="224"/>
      <c r="Z85" s="225"/>
    </row>
    <row r="86" spans="1:26" s="100" customFormat="1" ht="75" customHeight="1" x14ac:dyDescent="0.3">
      <c r="A86" s="230"/>
      <c r="B86" s="232"/>
      <c r="C86" s="234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42"/>
      <c r="R86" s="221"/>
      <c r="S86" s="243"/>
      <c r="T86" s="220"/>
      <c r="U86" s="221"/>
      <c r="V86" s="222"/>
      <c r="W86" s="226"/>
      <c r="X86" s="227"/>
      <c r="Y86" s="227"/>
      <c r="Z86" s="228"/>
    </row>
    <row r="87" spans="1:26" s="100" customFormat="1" ht="24" customHeight="1" x14ac:dyDescent="0.3">
      <c r="A87" s="160" t="str">
        <f>'Weekly Menus'!C7</f>
        <v>Homestyle Chicken &amp; Biscuit</v>
      </c>
      <c r="B87" s="120"/>
      <c r="C87" s="130" t="str">
        <f>'K-8 (combined)'!B64</f>
        <v>1 cup</v>
      </c>
      <c r="D87" s="122"/>
      <c r="E87" s="123"/>
      <c r="F87" s="124"/>
      <c r="G87" s="106">
        <f>'K-8 (combined)'!C64</f>
        <v>2</v>
      </c>
      <c r="H87" s="104">
        <f>'K-8 (combined)'!D64</f>
        <v>0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08"/>
      <c r="R87" s="208"/>
      <c r="S87" s="209"/>
      <c r="T87" s="210"/>
      <c r="U87" s="208"/>
      <c r="V87" s="209"/>
      <c r="W87" s="214"/>
      <c r="X87" s="215"/>
      <c r="Y87" s="215"/>
      <c r="Z87" s="216"/>
    </row>
    <row r="88" spans="1:26" s="100" customFormat="1" ht="24" customHeight="1" x14ac:dyDescent="0.3">
      <c r="A88" s="160" t="str">
        <f>'Weekly Menus'!C8</f>
        <v>WG Biscuit</v>
      </c>
      <c r="B88" s="120"/>
      <c r="C88" s="130" t="str">
        <f>'K-8 (combined)'!B65</f>
        <v>1 each</v>
      </c>
      <c r="D88" s="122"/>
      <c r="E88" s="123"/>
      <c r="F88" s="124"/>
      <c r="G88" s="106">
        <f>'K-8 (combined)'!C65</f>
        <v>0</v>
      </c>
      <c r="H88" s="104">
        <f>'K-8 (combined)'!D65</f>
        <v>2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08"/>
      <c r="R88" s="208"/>
      <c r="S88" s="209"/>
      <c r="T88" s="210"/>
      <c r="U88" s="208"/>
      <c r="V88" s="209"/>
      <c r="W88" s="214"/>
      <c r="X88" s="215"/>
      <c r="Y88" s="215"/>
      <c r="Z88" s="216"/>
    </row>
    <row r="89" spans="1:26" s="100" customFormat="1" ht="24" customHeight="1" x14ac:dyDescent="0.3">
      <c r="A89" s="160" t="str">
        <f>'Weekly Menus'!C9</f>
        <v>Braised Cabbage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0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0.5</v>
      </c>
      <c r="O89" s="104">
        <f>'K-8 (combined)'!L66</f>
        <v>0</v>
      </c>
      <c r="P89" s="107">
        <f t="shared" si="6"/>
        <v>0.5</v>
      </c>
      <c r="Q89" s="208"/>
      <c r="R89" s="208"/>
      <c r="S89" s="209"/>
      <c r="T89" s="210"/>
      <c r="U89" s="208"/>
      <c r="V89" s="209"/>
      <c r="W89" s="214"/>
      <c r="X89" s="215"/>
      <c r="Y89" s="215"/>
      <c r="Z89" s="216"/>
    </row>
    <row r="90" spans="1:26" s="100" customFormat="1" ht="24" customHeight="1" x14ac:dyDescent="0.3">
      <c r="A90" s="160" t="str">
        <f>'Weekly Menus'!C10</f>
        <v>Broccoli Bites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0.5</v>
      </c>
      <c r="K90" s="104">
        <f>'K-8 (combined)'!H67</f>
        <v>0</v>
      </c>
      <c r="L90" s="104">
        <f>'K-8 (combined)'!I67</f>
        <v>0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0.5</v>
      </c>
      <c r="Q90" s="208"/>
      <c r="R90" s="208"/>
      <c r="S90" s="209"/>
      <c r="T90" s="210"/>
      <c r="U90" s="208"/>
      <c r="V90" s="209"/>
      <c r="W90" s="214"/>
      <c r="X90" s="215"/>
      <c r="Y90" s="215"/>
      <c r="Z90" s="216"/>
    </row>
    <row r="91" spans="1:26" s="100" customFormat="1" ht="24" customHeight="1" x14ac:dyDescent="0.3">
      <c r="A91" s="160" t="str">
        <f>'Weekly Menus'!C11</f>
        <v>Fruit Selection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0.5</v>
      </c>
      <c r="J91" s="104">
        <f>'K-8 (combined)'!G68</f>
        <v>0</v>
      </c>
      <c r="K91" s="104">
        <f>'K-8 (combined)'!H68</f>
        <v>0</v>
      </c>
      <c r="L91" s="104">
        <f>'K-8 (combined)'!I68</f>
        <v>0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</v>
      </c>
      <c r="Q91" s="208"/>
      <c r="R91" s="208"/>
      <c r="S91" s="209"/>
      <c r="T91" s="210"/>
      <c r="U91" s="208"/>
      <c r="V91" s="209"/>
      <c r="W91" s="214"/>
      <c r="X91" s="215"/>
      <c r="Y91" s="215"/>
      <c r="Z91" s="216"/>
    </row>
    <row r="92" spans="1:26" s="100" customFormat="1" ht="24" customHeight="1" x14ac:dyDescent="0.3">
      <c r="A92" s="160" t="str">
        <f>'Weekly Menus'!C12</f>
        <v>Fruit Selection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0.5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08"/>
      <c r="R92" s="208"/>
      <c r="S92" s="209"/>
      <c r="T92" s="210"/>
      <c r="U92" s="208"/>
      <c r="V92" s="209"/>
      <c r="W92" s="214"/>
      <c r="X92" s="215"/>
      <c r="Y92" s="215"/>
      <c r="Z92" s="216"/>
    </row>
    <row r="93" spans="1:26" s="100" customFormat="1" ht="24" customHeight="1" x14ac:dyDescent="0.3">
      <c r="A93" s="160" t="str">
        <f>'Weekly Menus'!C13</f>
        <v>Milk Selection</v>
      </c>
      <c r="B93" s="120"/>
      <c r="C93" s="130" t="str">
        <f>'K-8 (combined)'!B70</f>
        <v xml:space="preserve">8 oz. 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08"/>
      <c r="R93" s="208"/>
      <c r="S93" s="209"/>
      <c r="T93" s="210"/>
      <c r="U93" s="208"/>
      <c r="V93" s="209"/>
      <c r="W93" s="214"/>
      <c r="X93" s="215"/>
      <c r="Y93" s="215"/>
      <c r="Z93" s="216"/>
    </row>
    <row r="94" spans="1:26" s="100" customFormat="1" ht="24" customHeight="1" x14ac:dyDescent="0.3">
      <c r="A94" s="160">
        <f>'Weekly Menus'!C14</f>
        <v>0</v>
      </c>
      <c r="B94" s="120"/>
      <c r="C94" s="130">
        <f>'K-8 (combined)'!B71</f>
        <v>0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08"/>
      <c r="R94" s="208"/>
      <c r="S94" s="209"/>
      <c r="T94" s="210"/>
      <c r="U94" s="208"/>
      <c r="V94" s="209"/>
      <c r="W94" s="214"/>
      <c r="X94" s="215"/>
      <c r="Y94" s="215"/>
      <c r="Z94" s="216"/>
    </row>
    <row r="95" spans="1:26" s="100" customFormat="1" ht="24" customHeight="1" x14ac:dyDescent="0.3">
      <c r="A95" s="160">
        <f>'Weekly Menus'!C15</f>
        <v>0</v>
      </c>
      <c r="B95" s="120"/>
      <c r="C95" s="130">
        <f>'K-8 (combined)'!B72</f>
        <v>0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08"/>
      <c r="R95" s="208"/>
      <c r="S95" s="209"/>
      <c r="T95" s="210"/>
      <c r="U95" s="208"/>
      <c r="V95" s="209"/>
      <c r="W95" s="214"/>
      <c r="X95" s="215"/>
      <c r="Y95" s="215"/>
      <c r="Z95" s="216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08"/>
      <c r="R96" s="208"/>
      <c r="S96" s="209"/>
      <c r="T96" s="210"/>
      <c r="U96" s="208"/>
      <c r="V96" s="209"/>
      <c r="W96" s="214"/>
      <c r="X96" s="215"/>
      <c r="Y96" s="215"/>
      <c r="Z96" s="216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08"/>
      <c r="R97" s="208"/>
      <c r="S97" s="209"/>
      <c r="T97" s="210"/>
      <c r="U97" s="208"/>
      <c r="V97" s="209"/>
      <c r="W97" s="211"/>
      <c r="X97" s="211"/>
      <c r="Y97" s="211"/>
      <c r="Z97" s="212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08"/>
      <c r="R98" s="208"/>
      <c r="S98" s="209"/>
      <c r="T98" s="210"/>
      <c r="U98" s="208"/>
      <c r="V98" s="209"/>
      <c r="W98" s="211"/>
      <c r="X98" s="211"/>
      <c r="Y98" s="211"/>
      <c r="Z98" s="212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08"/>
      <c r="R99" s="208"/>
      <c r="S99" s="209"/>
      <c r="T99" s="210"/>
      <c r="U99" s="208"/>
      <c r="V99" s="209"/>
      <c r="W99" s="211"/>
      <c r="X99" s="211"/>
      <c r="Y99" s="211"/>
      <c r="Z99" s="212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08"/>
      <c r="R100" s="208"/>
      <c r="S100" s="209"/>
      <c r="T100" s="210"/>
      <c r="U100" s="208"/>
      <c r="V100" s="209"/>
      <c r="W100" s="211"/>
      <c r="X100" s="211"/>
      <c r="Y100" s="211"/>
      <c r="Z100" s="212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08"/>
      <c r="R101" s="208"/>
      <c r="S101" s="209"/>
      <c r="T101" s="210"/>
      <c r="U101" s="208"/>
      <c r="V101" s="209"/>
      <c r="W101" s="211"/>
      <c r="X101" s="211"/>
      <c r="Y101" s="211"/>
      <c r="Z101" s="212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08"/>
      <c r="R102" s="208"/>
      <c r="S102" s="209"/>
      <c r="T102" s="210"/>
      <c r="U102" s="208"/>
      <c r="V102" s="209"/>
      <c r="W102" s="211"/>
      <c r="X102" s="211"/>
      <c r="Y102" s="211"/>
      <c r="Z102" s="212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08"/>
      <c r="R103" s="208"/>
      <c r="S103" s="209"/>
      <c r="T103" s="210"/>
      <c r="U103" s="208"/>
      <c r="V103" s="209"/>
      <c r="W103" s="211"/>
      <c r="X103" s="211"/>
      <c r="Y103" s="211"/>
      <c r="Z103" s="212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08"/>
      <c r="R104" s="208"/>
      <c r="S104" s="209"/>
      <c r="T104" s="210"/>
      <c r="U104" s="208"/>
      <c r="V104" s="209"/>
      <c r="W104" s="211"/>
      <c r="X104" s="211"/>
      <c r="Y104" s="211"/>
      <c r="Z104" s="212"/>
    </row>
    <row r="105" spans="1:26" s="100" customFormat="1" ht="24" customHeight="1" x14ac:dyDescent="0.3">
      <c r="A105" s="193" t="s">
        <v>57</v>
      </c>
      <c r="B105" s="194"/>
      <c r="C105" s="194"/>
      <c r="D105" s="194"/>
      <c r="E105" s="194"/>
      <c r="F105" s="194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195" t="s">
        <v>59</v>
      </c>
      <c r="R105" s="196"/>
      <c r="S105" s="196"/>
      <c r="T105" s="196"/>
      <c r="U105" s="196"/>
      <c r="V105" s="196"/>
      <c r="W105" s="196"/>
      <c r="X105" s="196"/>
      <c r="Y105" s="196"/>
      <c r="Z105" s="197"/>
    </row>
    <row r="106" spans="1:26" s="100" customFormat="1" ht="24" customHeight="1" x14ac:dyDescent="0.3">
      <c r="A106" s="204" t="s">
        <v>56</v>
      </c>
      <c r="B106" s="205"/>
      <c r="C106" s="205"/>
      <c r="D106" s="205"/>
      <c r="E106" s="205"/>
      <c r="F106" s="205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0.5</v>
      </c>
      <c r="K106" s="102">
        <f t="shared" si="7"/>
        <v>0</v>
      </c>
      <c r="L106" s="102">
        <f t="shared" si="7"/>
        <v>0</v>
      </c>
      <c r="M106" s="102">
        <f t="shared" si="7"/>
        <v>0</v>
      </c>
      <c r="N106" s="102">
        <f t="shared" si="7"/>
        <v>0.5</v>
      </c>
      <c r="O106" s="102">
        <f t="shared" si="7"/>
        <v>0</v>
      </c>
      <c r="P106" s="110">
        <f t="shared" si="7"/>
        <v>1</v>
      </c>
      <c r="Q106" s="198"/>
      <c r="R106" s="199"/>
      <c r="S106" s="199"/>
      <c r="T106" s="199"/>
      <c r="U106" s="199"/>
      <c r="V106" s="199"/>
      <c r="W106" s="199"/>
      <c r="X106" s="199"/>
      <c r="Y106" s="199"/>
      <c r="Z106" s="200"/>
    </row>
    <row r="107" spans="1:26" s="100" customFormat="1" ht="24" customHeight="1" thickBot="1" x14ac:dyDescent="0.35">
      <c r="A107" s="206" t="s">
        <v>64</v>
      </c>
      <c r="B107" s="207"/>
      <c r="C107" s="207"/>
      <c r="D107" s="207"/>
      <c r="E107" s="207"/>
      <c r="F107" s="207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</v>
      </c>
      <c r="K107" s="103">
        <f t="shared" si="8"/>
        <v>1</v>
      </c>
      <c r="L107" s="103">
        <f t="shared" si="8"/>
        <v>0</v>
      </c>
      <c r="M107" s="103">
        <f t="shared" si="8"/>
        <v>0.5</v>
      </c>
      <c r="N107" s="103">
        <f t="shared" si="8"/>
        <v>0.75</v>
      </c>
      <c r="O107" s="103">
        <f t="shared" si="8"/>
        <v>0</v>
      </c>
      <c r="P107" s="111">
        <f t="shared" si="8"/>
        <v>3.25</v>
      </c>
      <c r="Q107" s="201"/>
      <c r="R107" s="202"/>
      <c r="S107" s="202"/>
      <c r="T107" s="202"/>
      <c r="U107" s="202"/>
      <c r="V107" s="202"/>
      <c r="W107" s="202"/>
      <c r="X107" s="202"/>
      <c r="Y107" s="202"/>
      <c r="Z107" s="203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89" t="s">
        <v>70</v>
      </c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  <c r="X109" s="290"/>
      <c r="Y109" s="290"/>
      <c r="Z109" s="291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92" t="s">
        <v>54</v>
      </c>
      <c r="F114" s="293"/>
      <c r="G114" s="293"/>
      <c r="H114" s="293"/>
      <c r="I114" s="293"/>
      <c r="J114" s="293"/>
      <c r="K114" s="293"/>
      <c r="L114" s="293"/>
      <c r="M114" s="294"/>
      <c r="N114" s="139"/>
      <c r="O114" s="139"/>
      <c r="P114" s="295" t="s">
        <v>55</v>
      </c>
      <c r="Q114" s="296"/>
      <c r="R114" s="296"/>
      <c r="S114" s="296"/>
      <c r="T114" s="296"/>
      <c r="U114" s="296"/>
      <c r="V114" s="296"/>
      <c r="W114" s="296"/>
      <c r="X114" s="297"/>
      <c r="Y114" s="146"/>
      <c r="Z114" s="147"/>
    </row>
    <row r="115" spans="1:26" s="100" customFormat="1" ht="15" customHeight="1" x14ac:dyDescent="0.3">
      <c r="A115" s="159" t="s">
        <v>119</v>
      </c>
      <c r="B115" s="148"/>
      <c r="C115" s="148"/>
      <c r="D115" s="149"/>
      <c r="E115" s="271"/>
      <c r="F115" s="272"/>
      <c r="G115" s="272"/>
      <c r="H115" s="275" t="s">
        <v>120</v>
      </c>
      <c r="I115" s="275"/>
      <c r="J115" s="277" t="s">
        <v>25</v>
      </c>
      <c r="K115" s="277"/>
      <c r="L115" s="277" t="s">
        <v>26</v>
      </c>
      <c r="M115" s="279"/>
      <c r="N115" s="150"/>
      <c r="O115" s="151"/>
      <c r="P115" s="281"/>
      <c r="Q115" s="282"/>
      <c r="R115" s="283"/>
      <c r="S115" s="287" t="s">
        <v>120</v>
      </c>
      <c r="T115" s="287"/>
      <c r="U115" s="298" t="s">
        <v>25</v>
      </c>
      <c r="V115" s="298"/>
      <c r="W115" s="298" t="s">
        <v>26</v>
      </c>
      <c r="X115" s="300"/>
      <c r="Y115" s="146"/>
      <c r="Z115" s="147"/>
    </row>
    <row r="116" spans="1:26" s="100" customFormat="1" ht="15" customHeight="1" x14ac:dyDescent="0.3">
      <c r="A116" s="159" t="s">
        <v>121</v>
      </c>
      <c r="B116" s="148"/>
      <c r="C116" s="148"/>
      <c r="D116" s="149"/>
      <c r="E116" s="273"/>
      <c r="F116" s="274"/>
      <c r="G116" s="274"/>
      <c r="H116" s="276"/>
      <c r="I116" s="276"/>
      <c r="J116" s="278"/>
      <c r="K116" s="278"/>
      <c r="L116" s="278"/>
      <c r="M116" s="280"/>
      <c r="N116" s="152"/>
      <c r="O116" s="152"/>
      <c r="P116" s="284"/>
      <c r="Q116" s="285"/>
      <c r="R116" s="286"/>
      <c r="S116" s="288"/>
      <c r="T116" s="288"/>
      <c r="U116" s="299"/>
      <c r="V116" s="299"/>
      <c r="W116" s="299"/>
      <c r="X116" s="30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7" t="s">
        <v>51</v>
      </c>
      <c r="F117" s="258"/>
      <c r="G117" s="258"/>
      <c r="H117" s="270" t="s">
        <v>67</v>
      </c>
      <c r="I117" s="270"/>
      <c r="J117" s="261"/>
      <c r="K117" s="261"/>
      <c r="L117" s="262"/>
      <c r="M117" s="263"/>
      <c r="N117" s="152"/>
      <c r="O117" s="152"/>
      <c r="P117" s="264" t="s">
        <v>51</v>
      </c>
      <c r="Q117" s="265"/>
      <c r="R117" s="265"/>
      <c r="S117" s="270" t="s">
        <v>67</v>
      </c>
      <c r="T117" s="270"/>
      <c r="U117" s="244"/>
      <c r="V117" s="245"/>
      <c r="W117" s="244"/>
      <c r="X117" s="246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7" t="s">
        <v>52</v>
      </c>
      <c r="F118" s="258"/>
      <c r="G118" s="258"/>
      <c r="H118" s="259"/>
      <c r="I118" s="259"/>
      <c r="J118" s="261"/>
      <c r="K118" s="261"/>
      <c r="L118" s="262"/>
      <c r="M118" s="263"/>
      <c r="N118" s="152"/>
      <c r="O118" s="152"/>
      <c r="P118" s="264" t="s">
        <v>52</v>
      </c>
      <c r="Q118" s="265"/>
      <c r="R118" s="265"/>
      <c r="S118" s="266"/>
      <c r="T118" s="267"/>
      <c r="U118" s="244"/>
      <c r="V118" s="245"/>
      <c r="W118" s="244"/>
      <c r="X118" s="246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7" t="s">
        <v>53</v>
      </c>
      <c r="F119" s="248"/>
      <c r="G119" s="248"/>
      <c r="H119" s="260"/>
      <c r="I119" s="260"/>
      <c r="J119" s="249"/>
      <c r="K119" s="249"/>
      <c r="L119" s="250"/>
      <c r="M119" s="251"/>
      <c r="N119" s="152"/>
      <c r="O119" s="152"/>
      <c r="P119" s="252" t="s">
        <v>53</v>
      </c>
      <c r="Q119" s="253"/>
      <c r="R119" s="253"/>
      <c r="S119" s="268"/>
      <c r="T119" s="269"/>
      <c r="U119" s="254"/>
      <c r="V119" s="255"/>
      <c r="W119" s="254"/>
      <c r="X119" s="256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9" t="s">
        <v>65</v>
      </c>
      <c r="B121" s="231" t="s">
        <v>35</v>
      </c>
      <c r="C121" s="233" t="s">
        <v>45</v>
      </c>
      <c r="D121" s="235" t="s">
        <v>43</v>
      </c>
      <c r="E121" s="224"/>
      <c r="F121" s="236"/>
      <c r="G121" s="237" t="s">
        <v>46</v>
      </c>
      <c r="H121" s="238"/>
      <c r="I121" s="238"/>
      <c r="J121" s="238"/>
      <c r="K121" s="238"/>
      <c r="L121" s="238"/>
      <c r="M121" s="238"/>
      <c r="N121" s="238"/>
      <c r="O121" s="238"/>
      <c r="P121" s="239"/>
      <c r="Q121" s="240" t="s">
        <v>36</v>
      </c>
      <c r="R121" s="218"/>
      <c r="S121" s="241"/>
      <c r="T121" s="217" t="s">
        <v>37</v>
      </c>
      <c r="U121" s="218"/>
      <c r="V121" s="219"/>
      <c r="W121" s="223" t="s">
        <v>38</v>
      </c>
      <c r="X121" s="224"/>
      <c r="Y121" s="224"/>
      <c r="Z121" s="225"/>
    </row>
    <row r="122" spans="1:26" s="100" customFormat="1" ht="75" customHeight="1" x14ac:dyDescent="0.3">
      <c r="A122" s="230"/>
      <c r="B122" s="232"/>
      <c r="C122" s="234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42"/>
      <c r="R122" s="221"/>
      <c r="S122" s="243"/>
      <c r="T122" s="220"/>
      <c r="U122" s="221"/>
      <c r="V122" s="222"/>
      <c r="W122" s="226"/>
      <c r="X122" s="227"/>
      <c r="Y122" s="227"/>
      <c r="Z122" s="228"/>
    </row>
    <row r="123" spans="1:26" s="100" customFormat="1" ht="24" customHeight="1" x14ac:dyDescent="0.3">
      <c r="A123" s="160" t="str">
        <f>'Weekly Menus'!D7</f>
        <v>Turkey and Beef Strogonoff</v>
      </c>
      <c r="B123" s="120"/>
      <c r="C123" s="130" t="str">
        <f>'K-8 (combined)'!B93</f>
        <v>1 cup</v>
      </c>
      <c r="D123" s="122"/>
      <c r="E123" s="123"/>
      <c r="F123" s="124"/>
      <c r="G123" s="106">
        <f>'K-8 (combined)'!C93</f>
        <v>2</v>
      </c>
      <c r="H123" s="104">
        <f>'K-8 (combined)'!D93</f>
        <v>0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08"/>
      <c r="R123" s="208"/>
      <c r="S123" s="209"/>
      <c r="T123" s="210"/>
      <c r="U123" s="208"/>
      <c r="V123" s="209"/>
      <c r="W123" s="214"/>
      <c r="X123" s="215"/>
      <c r="Y123" s="215"/>
      <c r="Z123" s="216"/>
    </row>
    <row r="124" spans="1:26" s="100" customFormat="1" ht="24" customHeight="1" x14ac:dyDescent="0.3">
      <c r="A124" s="160" t="str">
        <f>'Weekly Menus'!D8</f>
        <v>WG Noodles</v>
      </c>
      <c r="B124" s="120"/>
      <c r="C124" s="130" t="str">
        <f>'K-8 (combined)'!B94</f>
        <v>1/2 ucp</v>
      </c>
      <c r="D124" s="122"/>
      <c r="E124" s="123"/>
      <c r="F124" s="124"/>
      <c r="G124" s="106">
        <f>'K-8 (combined)'!C94</f>
        <v>0</v>
      </c>
      <c r="H124" s="104">
        <f>'K-8 (combined)'!D94</f>
        <v>1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08"/>
      <c r="R124" s="208"/>
      <c r="S124" s="209"/>
      <c r="T124" s="210"/>
      <c r="U124" s="208"/>
      <c r="V124" s="209"/>
      <c r="W124" s="214"/>
      <c r="X124" s="215"/>
      <c r="Y124" s="215"/>
      <c r="Z124" s="216"/>
    </row>
    <row r="125" spans="1:26" s="100" customFormat="1" ht="24" customHeight="1" x14ac:dyDescent="0.3">
      <c r="A125" s="160" t="str">
        <f>'Weekly Menus'!D9</f>
        <v>Edamame Bean Salad with Corn</v>
      </c>
      <c r="B125" s="120"/>
      <c r="C125" s="130" t="str">
        <f>'K-8 (combined)'!B95</f>
        <v>1/2 cup</v>
      </c>
      <c r="D125" s="122"/>
      <c r="E125" s="123"/>
      <c r="F125" s="124"/>
      <c r="G125" s="106">
        <f>'K-8 (combined)'!C95</f>
        <v>0</v>
      </c>
      <c r="H125" s="104">
        <f>'K-8 (combined)'!D95</f>
        <v>0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0.5</v>
      </c>
      <c r="M125" s="104">
        <f>'K-8 (combined)'!J95</f>
        <v>0.25</v>
      </c>
      <c r="N125" s="104">
        <f>'K-8 (combined)'!K95</f>
        <v>0</v>
      </c>
      <c r="O125" s="104">
        <f>'K-8 (combined)'!L95</f>
        <v>0</v>
      </c>
      <c r="P125" s="107">
        <f t="shared" si="9"/>
        <v>0.75</v>
      </c>
      <c r="Q125" s="208"/>
      <c r="R125" s="208"/>
      <c r="S125" s="209"/>
      <c r="T125" s="210"/>
      <c r="U125" s="208"/>
      <c r="V125" s="209"/>
      <c r="W125" s="214"/>
      <c r="X125" s="215"/>
      <c r="Y125" s="215"/>
      <c r="Z125" s="216"/>
    </row>
    <row r="126" spans="1:26" s="100" customFormat="1" ht="24" customHeight="1" x14ac:dyDescent="0.3">
      <c r="A126" s="160" t="str">
        <f>'Weekly Menus'!D10</f>
        <v>Garlic Flatbread</v>
      </c>
      <c r="B126" s="120"/>
      <c r="C126" s="130" t="str">
        <f>'K-8 (combined)'!B96</f>
        <v>1 Flatbread</v>
      </c>
      <c r="D126" s="122"/>
      <c r="E126" s="123"/>
      <c r="F126" s="124"/>
      <c r="G126" s="106">
        <f>'K-8 (combined)'!C96</f>
        <v>0</v>
      </c>
      <c r="H126" s="104">
        <f>'K-8 (combined)'!D96</f>
        <v>2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0.5</v>
      </c>
      <c r="M126" s="104">
        <f>'K-8 (combined)'!J96</f>
        <v>0</v>
      </c>
      <c r="N126" s="104">
        <f>'K-8 (combined)'!K96</f>
        <v>0</v>
      </c>
      <c r="O126" s="104">
        <f>'K-8 (combined)'!L96</f>
        <v>0</v>
      </c>
      <c r="P126" s="107">
        <f t="shared" si="9"/>
        <v>0.5</v>
      </c>
      <c r="Q126" s="208"/>
      <c r="R126" s="208"/>
      <c r="S126" s="209"/>
      <c r="T126" s="210"/>
      <c r="U126" s="208"/>
      <c r="V126" s="209"/>
      <c r="W126" s="214"/>
      <c r="X126" s="215"/>
      <c r="Y126" s="215"/>
      <c r="Z126" s="216"/>
    </row>
    <row r="127" spans="1:26" s="100" customFormat="1" ht="24" customHeight="1" x14ac:dyDescent="0.3">
      <c r="A127" s="160" t="str">
        <f>'Weekly Menus'!D11</f>
        <v>Fruit Selection</v>
      </c>
      <c r="B127" s="120"/>
      <c r="C127" s="130" t="str">
        <f>'K-8 (combined)'!B97</f>
        <v>1/2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0.5</v>
      </c>
      <c r="J127" s="104">
        <f>'K-8 (combined)'!G97</f>
        <v>0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</v>
      </c>
      <c r="Q127" s="208"/>
      <c r="R127" s="208"/>
      <c r="S127" s="209"/>
      <c r="T127" s="210"/>
      <c r="U127" s="208"/>
      <c r="V127" s="209"/>
      <c r="W127" s="214"/>
      <c r="X127" s="215"/>
      <c r="Y127" s="215"/>
      <c r="Z127" s="216"/>
    </row>
    <row r="128" spans="1:26" s="100" customFormat="1" ht="24" customHeight="1" x14ac:dyDescent="0.3">
      <c r="A128" s="160" t="str">
        <f>'Weekly Menus'!D12</f>
        <v>Fruit Selection</v>
      </c>
      <c r="B128" s="120"/>
      <c r="C128" s="130" t="str">
        <f>'K-8 (combined)'!B98</f>
        <v>1/2 cup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08"/>
      <c r="R128" s="208"/>
      <c r="S128" s="209"/>
      <c r="T128" s="210"/>
      <c r="U128" s="208"/>
      <c r="V128" s="209"/>
      <c r="W128" s="214"/>
      <c r="X128" s="215"/>
      <c r="Y128" s="215"/>
      <c r="Z128" s="216"/>
    </row>
    <row r="129" spans="1:26" s="100" customFormat="1" ht="24" customHeight="1" x14ac:dyDescent="0.3">
      <c r="A129" s="160" t="str">
        <f>'Weekly Menus'!D13</f>
        <v>Milk Selection</v>
      </c>
      <c r="B129" s="120"/>
      <c r="C129" s="130" t="str">
        <f>'K-8 (combined)'!B99</f>
        <v xml:space="preserve">8 oz. 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08"/>
      <c r="R129" s="208"/>
      <c r="S129" s="209"/>
      <c r="T129" s="210"/>
      <c r="U129" s="208"/>
      <c r="V129" s="209"/>
      <c r="W129" s="214"/>
      <c r="X129" s="215"/>
      <c r="Y129" s="215"/>
      <c r="Z129" s="216"/>
    </row>
    <row r="130" spans="1:26" s="100" customFormat="1" ht="24" customHeight="1" x14ac:dyDescent="0.3">
      <c r="A130" s="160">
        <f>'Weekly Menus'!D14</f>
        <v>0</v>
      </c>
      <c r="B130" s="120"/>
      <c r="C130" s="130">
        <f>'K-8 (combined)'!B100</f>
        <v>0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08"/>
      <c r="R130" s="208"/>
      <c r="S130" s="209"/>
      <c r="T130" s="210"/>
      <c r="U130" s="208"/>
      <c r="V130" s="209"/>
      <c r="W130" s="214"/>
      <c r="X130" s="215"/>
      <c r="Y130" s="215"/>
      <c r="Z130" s="216"/>
    </row>
    <row r="131" spans="1:26" s="100" customFormat="1" ht="24" customHeight="1" x14ac:dyDescent="0.3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08"/>
      <c r="R131" s="208"/>
      <c r="S131" s="209"/>
      <c r="T131" s="210"/>
      <c r="U131" s="208"/>
      <c r="V131" s="209"/>
      <c r="W131" s="214"/>
      <c r="X131" s="215"/>
      <c r="Y131" s="215"/>
      <c r="Z131" s="216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08"/>
      <c r="R132" s="208"/>
      <c r="S132" s="209"/>
      <c r="T132" s="210"/>
      <c r="U132" s="208"/>
      <c r="V132" s="209"/>
      <c r="W132" s="214"/>
      <c r="X132" s="215"/>
      <c r="Y132" s="215"/>
      <c r="Z132" s="216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08"/>
      <c r="R133" s="208"/>
      <c r="S133" s="209"/>
      <c r="T133" s="210"/>
      <c r="U133" s="208"/>
      <c r="V133" s="209"/>
      <c r="W133" s="211"/>
      <c r="X133" s="211"/>
      <c r="Y133" s="211"/>
      <c r="Z133" s="212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08"/>
      <c r="R134" s="208"/>
      <c r="S134" s="209"/>
      <c r="T134" s="210"/>
      <c r="U134" s="208"/>
      <c r="V134" s="209"/>
      <c r="W134" s="211"/>
      <c r="X134" s="211"/>
      <c r="Y134" s="211"/>
      <c r="Z134" s="212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08"/>
      <c r="R135" s="208"/>
      <c r="S135" s="209"/>
      <c r="T135" s="210"/>
      <c r="U135" s="208"/>
      <c r="V135" s="209"/>
      <c r="W135" s="211"/>
      <c r="X135" s="211"/>
      <c r="Y135" s="211"/>
      <c r="Z135" s="212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08"/>
      <c r="R136" s="208"/>
      <c r="S136" s="209"/>
      <c r="T136" s="210"/>
      <c r="U136" s="208"/>
      <c r="V136" s="209"/>
      <c r="W136" s="211"/>
      <c r="X136" s="211"/>
      <c r="Y136" s="211"/>
      <c r="Z136" s="212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08"/>
      <c r="R137" s="208"/>
      <c r="S137" s="209"/>
      <c r="T137" s="210"/>
      <c r="U137" s="208"/>
      <c r="V137" s="209"/>
      <c r="W137" s="211"/>
      <c r="X137" s="211"/>
      <c r="Y137" s="211"/>
      <c r="Z137" s="212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08"/>
      <c r="R138" s="208"/>
      <c r="S138" s="209"/>
      <c r="T138" s="210"/>
      <c r="U138" s="208"/>
      <c r="V138" s="209"/>
      <c r="W138" s="211"/>
      <c r="X138" s="211"/>
      <c r="Y138" s="211"/>
      <c r="Z138" s="212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08"/>
      <c r="R139" s="208"/>
      <c r="S139" s="209"/>
      <c r="T139" s="210"/>
      <c r="U139" s="208"/>
      <c r="V139" s="209"/>
      <c r="W139" s="211"/>
      <c r="X139" s="211"/>
      <c r="Y139" s="211"/>
      <c r="Z139" s="212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08"/>
      <c r="R140" s="208"/>
      <c r="S140" s="209"/>
      <c r="T140" s="210"/>
      <c r="U140" s="208"/>
      <c r="V140" s="209"/>
      <c r="W140" s="211"/>
      <c r="X140" s="211"/>
      <c r="Y140" s="211"/>
      <c r="Z140" s="212"/>
    </row>
    <row r="141" spans="1:26" s="100" customFormat="1" ht="24" customHeight="1" x14ac:dyDescent="0.3">
      <c r="A141" s="193" t="s">
        <v>57</v>
      </c>
      <c r="B141" s="194"/>
      <c r="C141" s="194"/>
      <c r="D141" s="194"/>
      <c r="E141" s="194"/>
      <c r="F141" s="194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195" t="s">
        <v>59</v>
      </c>
      <c r="R141" s="196"/>
      <c r="S141" s="196"/>
      <c r="T141" s="196"/>
      <c r="U141" s="196"/>
      <c r="V141" s="196"/>
      <c r="W141" s="196"/>
      <c r="X141" s="196"/>
      <c r="Y141" s="196"/>
      <c r="Z141" s="197"/>
    </row>
    <row r="142" spans="1:26" s="100" customFormat="1" ht="24" customHeight="1" x14ac:dyDescent="0.3">
      <c r="A142" s="204" t="s">
        <v>56</v>
      </c>
      <c r="B142" s="205"/>
      <c r="C142" s="205"/>
      <c r="D142" s="205"/>
      <c r="E142" s="205"/>
      <c r="F142" s="205"/>
      <c r="G142" s="102">
        <f>FLOOR(SUM(G123:G140),0.25)</f>
        <v>2</v>
      </c>
      <c r="H142" s="102">
        <f>FLOOR(SUM(H123:H140),0.25)</f>
        <v>3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1</v>
      </c>
      <c r="M142" s="102">
        <f t="shared" si="10"/>
        <v>0.25</v>
      </c>
      <c r="N142" s="102">
        <f t="shared" si="10"/>
        <v>0</v>
      </c>
      <c r="O142" s="102">
        <f t="shared" si="10"/>
        <v>0</v>
      </c>
      <c r="P142" s="110">
        <f t="shared" si="10"/>
        <v>1.25</v>
      </c>
      <c r="Q142" s="198"/>
      <c r="R142" s="199"/>
      <c r="S142" s="199"/>
      <c r="T142" s="199"/>
      <c r="U142" s="199"/>
      <c r="V142" s="199"/>
      <c r="W142" s="199"/>
      <c r="X142" s="199"/>
      <c r="Y142" s="199"/>
      <c r="Z142" s="200"/>
    </row>
    <row r="143" spans="1:26" s="100" customFormat="1" ht="24" customHeight="1" thickBot="1" x14ac:dyDescent="0.35">
      <c r="A143" s="206" t="s">
        <v>64</v>
      </c>
      <c r="B143" s="207"/>
      <c r="C143" s="207"/>
      <c r="D143" s="207"/>
      <c r="E143" s="207"/>
      <c r="F143" s="207"/>
      <c r="G143" s="103">
        <f t="shared" ref="G143:P143" si="11">SUM(G34,G70,G106,G142)</f>
        <v>8</v>
      </c>
      <c r="H143" s="103">
        <f t="shared" si="11"/>
        <v>9</v>
      </c>
      <c r="I143" s="103">
        <f t="shared" si="11"/>
        <v>4</v>
      </c>
      <c r="J143" s="103">
        <f t="shared" si="11"/>
        <v>1</v>
      </c>
      <c r="K143" s="103">
        <f t="shared" si="11"/>
        <v>1</v>
      </c>
      <c r="L143" s="103">
        <f t="shared" si="11"/>
        <v>1</v>
      </c>
      <c r="M143" s="103">
        <f t="shared" si="11"/>
        <v>0.75</v>
      </c>
      <c r="N143" s="103">
        <f t="shared" si="11"/>
        <v>0.75</v>
      </c>
      <c r="O143" s="103">
        <f t="shared" si="11"/>
        <v>0</v>
      </c>
      <c r="P143" s="111">
        <f t="shared" si="11"/>
        <v>4.5</v>
      </c>
      <c r="Q143" s="201"/>
      <c r="R143" s="202"/>
      <c r="S143" s="202"/>
      <c r="T143" s="202"/>
      <c r="U143" s="202"/>
      <c r="V143" s="202"/>
      <c r="W143" s="202"/>
      <c r="X143" s="202"/>
      <c r="Y143" s="202"/>
      <c r="Z143" s="203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89" t="s">
        <v>70</v>
      </c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  <c r="W145" s="290"/>
      <c r="X145" s="290"/>
      <c r="Y145" s="290"/>
      <c r="Z145" s="291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92" t="s">
        <v>54</v>
      </c>
      <c r="F150" s="293"/>
      <c r="G150" s="293"/>
      <c r="H150" s="293"/>
      <c r="I150" s="293"/>
      <c r="J150" s="293"/>
      <c r="K150" s="293"/>
      <c r="L150" s="293"/>
      <c r="M150" s="294"/>
      <c r="N150" s="139"/>
      <c r="O150" s="139"/>
      <c r="P150" s="295" t="s">
        <v>55</v>
      </c>
      <c r="Q150" s="296"/>
      <c r="R150" s="296"/>
      <c r="S150" s="296"/>
      <c r="T150" s="296"/>
      <c r="U150" s="296"/>
      <c r="V150" s="296"/>
      <c r="W150" s="296"/>
      <c r="X150" s="297"/>
      <c r="Y150" s="146"/>
      <c r="Z150" s="147"/>
    </row>
    <row r="151" spans="1:26" s="100" customFormat="1" ht="15" customHeight="1" x14ac:dyDescent="0.3">
      <c r="A151" s="159" t="s">
        <v>119</v>
      </c>
      <c r="B151" s="148"/>
      <c r="C151" s="148"/>
      <c r="D151" s="149"/>
      <c r="E151" s="271"/>
      <c r="F151" s="272"/>
      <c r="G151" s="272"/>
      <c r="H151" s="275" t="s">
        <v>120</v>
      </c>
      <c r="I151" s="275"/>
      <c r="J151" s="277" t="s">
        <v>25</v>
      </c>
      <c r="K151" s="277"/>
      <c r="L151" s="277" t="s">
        <v>26</v>
      </c>
      <c r="M151" s="279"/>
      <c r="N151" s="150"/>
      <c r="O151" s="151"/>
      <c r="P151" s="281"/>
      <c r="Q151" s="282"/>
      <c r="R151" s="283"/>
      <c r="S151" s="287" t="s">
        <v>120</v>
      </c>
      <c r="T151" s="287"/>
      <c r="U151" s="298" t="s">
        <v>25</v>
      </c>
      <c r="V151" s="298"/>
      <c r="W151" s="298" t="s">
        <v>26</v>
      </c>
      <c r="X151" s="300"/>
      <c r="Y151" s="146"/>
      <c r="Z151" s="147"/>
    </row>
    <row r="152" spans="1:26" s="100" customFormat="1" ht="15" customHeight="1" x14ac:dyDescent="0.3">
      <c r="A152" s="159" t="s">
        <v>121</v>
      </c>
      <c r="B152" s="148"/>
      <c r="C152" s="148"/>
      <c r="D152" s="149"/>
      <c r="E152" s="273"/>
      <c r="F152" s="274"/>
      <c r="G152" s="274"/>
      <c r="H152" s="276"/>
      <c r="I152" s="276"/>
      <c r="J152" s="278"/>
      <c r="K152" s="278"/>
      <c r="L152" s="278"/>
      <c r="M152" s="280"/>
      <c r="N152" s="152"/>
      <c r="O152" s="152"/>
      <c r="P152" s="284"/>
      <c r="Q152" s="285"/>
      <c r="R152" s="286"/>
      <c r="S152" s="288"/>
      <c r="T152" s="288"/>
      <c r="U152" s="299"/>
      <c r="V152" s="299"/>
      <c r="W152" s="299"/>
      <c r="X152" s="30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7" t="s">
        <v>51</v>
      </c>
      <c r="F153" s="258"/>
      <c r="G153" s="258"/>
      <c r="H153" s="270" t="s">
        <v>67</v>
      </c>
      <c r="I153" s="270"/>
      <c r="J153" s="261"/>
      <c r="K153" s="261"/>
      <c r="L153" s="262"/>
      <c r="M153" s="263"/>
      <c r="N153" s="152"/>
      <c r="O153" s="152"/>
      <c r="P153" s="264" t="s">
        <v>51</v>
      </c>
      <c r="Q153" s="265"/>
      <c r="R153" s="265"/>
      <c r="S153" s="270" t="s">
        <v>67</v>
      </c>
      <c r="T153" s="270"/>
      <c r="U153" s="244"/>
      <c r="V153" s="245"/>
      <c r="W153" s="244"/>
      <c r="X153" s="246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7" t="s">
        <v>52</v>
      </c>
      <c r="F154" s="258"/>
      <c r="G154" s="258"/>
      <c r="H154" s="259"/>
      <c r="I154" s="259"/>
      <c r="J154" s="261"/>
      <c r="K154" s="261"/>
      <c r="L154" s="262"/>
      <c r="M154" s="263"/>
      <c r="N154" s="152"/>
      <c r="O154" s="152"/>
      <c r="P154" s="264" t="s">
        <v>52</v>
      </c>
      <c r="Q154" s="265"/>
      <c r="R154" s="265"/>
      <c r="S154" s="266"/>
      <c r="T154" s="267"/>
      <c r="U154" s="244"/>
      <c r="V154" s="245"/>
      <c r="W154" s="244"/>
      <c r="X154" s="246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7" t="s">
        <v>53</v>
      </c>
      <c r="F155" s="248"/>
      <c r="G155" s="248"/>
      <c r="H155" s="260"/>
      <c r="I155" s="260"/>
      <c r="J155" s="249"/>
      <c r="K155" s="249"/>
      <c r="L155" s="250"/>
      <c r="M155" s="251"/>
      <c r="N155" s="152"/>
      <c r="O155" s="152"/>
      <c r="P155" s="252" t="s">
        <v>53</v>
      </c>
      <c r="Q155" s="253"/>
      <c r="R155" s="253"/>
      <c r="S155" s="268"/>
      <c r="T155" s="269"/>
      <c r="U155" s="254"/>
      <c r="V155" s="255"/>
      <c r="W155" s="254"/>
      <c r="X155" s="256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9" t="s">
        <v>65</v>
      </c>
      <c r="B157" s="231" t="s">
        <v>35</v>
      </c>
      <c r="C157" s="233" t="s">
        <v>45</v>
      </c>
      <c r="D157" s="235" t="s">
        <v>43</v>
      </c>
      <c r="E157" s="224"/>
      <c r="F157" s="236"/>
      <c r="G157" s="237" t="s">
        <v>46</v>
      </c>
      <c r="H157" s="238"/>
      <c r="I157" s="238"/>
      <c r="J157" s="238"/>
      <c r="K157" s="238"/>
      <c r="L157" s="238"/>
      <c r="M157" s="238"/>
      <c r="N157" s="238"/>
      <c r="O157" s="238"/>
      <c r="P157" s="239"/>
      <c r="Q157" s="240" t="s">
        <v>36</v>
      </c>
      <c r="R157" s="218"/>
      <c r="S157" s="241"/>
      <c r="T157" s="217" t="s">
        <v>37</v>
      </c>
      <c r="U157" s="218"/>
      <c r="V157" s="219"/>
      <c r="W157" s="223" t="s">
        <v>38</v>
      </c>
      <c r="X157" s="224"/>
      <c r="Y157" s="224"/>
      <c r="Z157" s="225"/>
    </row>
    <row r="158" spans="1:26" s="100" customFormat="1" ht="75" customHeight="1" x14ac:dyDescent="0.3">
      <c r="A158" s="230"/>
      <c r="B158" s="232"/>
      <c r="C158" s="234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42"/>
      <c r="R158" s="221"/>
      <c r="S158" s="243"/>
      <c r="T158" s="220"/>
      <c r="U158" s="221"/>
      <c r="V158" s="222"/>
      <c r="W158" s="226"/>
      <c r="X158" s="227"/>
      <c r="Y158" s="227"/>
      <c r="Z158" s="228"/>
    </row>
    <row r="159" spans="1:26" s="100" customFormat="1" ht="24" customHeight="1" x14ac:dyDescent="0.3">
      <c r="A159" s="160" t="str">
        <f>'Weekly Menus'!E7</f>
        <v xml:space="preserve">Grilled Cheese </v>
      </c>
      <c r="B159" s="120"/>
      <c r="C159" s="130" t="str">
        <f>'K-8 (combined)'!B122</f>
        <v>1 sandwich</v>
      </c>
      <c r="D159" s="122"/>
      <c r="E159" s="123"/>
      <c r="F159" s="124"/>
      <c r="G159" s="106">
        <f>'K-8 (combined)'!C122</f>
        <v>2</v>
      </c>
      <c r="H159" s="104">
        <f>'K-8 (combined)'!D122</f>
        <v>2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08"/>
      <c r="R159" s="208"/>
      <c r="S159" s="209"/>
      <c r="T159" s="210"/>
      <c r="U159" s="208"/>
      <c r="V159" s="209"/>
      <c r="W159" s="214"/>
      <c r="X159" s="215"/>
      <c r="Y159" s="215"/>
      <c r="Z159" s="216"/>
    </row>
    <row r="160" spans="1:26" s="100" customFormat="1" ht="24" customHeight="1" x14ac:dyDescent="0.3">
      <c r="A160" s="160" t="str">
        <f>'Weekly Menus'!E8</f>
        <v>Grilled Ham &amp; Cheese</v>
      </c>
      <c r="B160" s="120"/>
      <c r="C160" s="130" t="str">
        <f>'K-8 (combined)'!B123</f>
        <v>1 sandwich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08"/>
      <c r="R160" s="208"/>
      <c r="S160" s="209"/>
      <c r="T160" s="210"/>
      <c r="U160" s="208"/>
      <c r="V160" s="209"/>
      <c r="W160" s="214"/>
      <c r="X160" s="215"/>
      <c r="Y160" s="215"/>
      <c r="Z160" s="216"/>
    </row>
    <row r="161" spans="1:26" s="100" customFormat="1" ht="24" customHeight="1" x14ac:dyDescent="0.3">
      <c r="A161" s="160" t="str">
        <f>'Weekly Menus'!E9</f>
        <v>Baby Carrots with Dip</v>
      </c>
      <c r="B161" s="120"/>
      <c r="C161" s="130" t="str">
        <f>'K-8 (combined)'!B124</f>
        <v>1/2 cup w/ 1/4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0.25</v>
      </c>
      <c r="M161" s="104">
        <f>'K-8 (combined)'!J124</f>
        <v>0</v>
      </c>
      <c r="N161" s="104">
        <f>'K-8 (combined)'!K124</f>
        <v>0.5</v>
      </c>
      <c r="O161" s="104">
        <f>'K-8 (combined)'!L124</f>
        <v>0</v>
      </c>
      <c r="P161" s="107">
        <f t="shared" si="12"/>
        <v>0.75</v>
      </c>
      <c r="Q161" s="208"/>
      <c r="R161" s="208"/>
      <c r="S161" s="209"/>
      <c r="T161" s="210"/>
      <c r="U161" s="208"/>
      <c r="V161" s="209"/>
      <c r="W161" s="214"/>
      <c r="X161" s="215"/>
      <c r="Y161" s="215"/>
      <c r="Z161" s="216"/>
    </row>
    <row r="162" spans="1:26" s="100" customFormat="1" ht="24" customHeight="1" x14ac:dyDescent="0.3">
      <c r="A162" s="160" t="str">
        <f>'Weekly Menus'!E10</f>
        <v>Tomato Soup</v>
      </c>
      <c r="B162" s="120"/>
      <c r="C162" s="130" t="str">
        <f>'K-8 (combined)'!B125</f>
        <v>1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1</v>
      </c>
      <c r="L162" s="104">
        <f>'K-8 (combined)'!I125</f>
        <v>0</v>
      </c>
      <c r="M162" s="104">
        <f>'K-8 (combined)'!J125</f>
        <v>0</v>
      </c>
      <c r="N162" s="104">
        <f>'K-8 (combined)'!K125</f>
        <v>0</v>
      </c>
      <c r="O162" s="104">
        <f>'K-8 (combined)'!L125</f>
        <v>0</v>
      </c>
      <c r="P162" s="107">
        <f t="shared" si="12"/>
        <v>1</v>
      </c>
      <c r="Q162" s="208"/>
      <c r="R162" s="208"/>
      <c r="S162" s="209"/>
      <c r="T162" s="210"/>
      <c r="U162" s="208"/>
      <c r="V162" s="209"/>
      <c r="W162" s="214"/>
      <c r="X162" s="215"/>
      <c r="Y162" s="215"/>
      <c r="Z162" s="216"/>
    </row>
    <row r="163" spans="1:26" s="100" customFormat="1" ht="24" customHeight="1" x14ac:dyDescent="0.3">
      <c r="A163" s="160" t="str">
        <f>'Weekly Menus'!E11</f>
        <v>Fruit Selection</v>
      </c>
      <c r="B163" s="120"/>
      <c r="C163" s="130" t="str">
        <f>'K-8 (combined)'!B126</f>
        <v>1/2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0.5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</v>
      </c>
      <c r="Q163" s="208"/>
      <c r="R163" s="208"/>
      <c r="S163" s="209"/>
      <c r="T163" s="210"/>
      <c r="U163" s="208"/>
      <c r="V163" s="209"/>
      <c r="W163" s="214"/>
      <c r="X163" s="215"/>
      <c r="Y163" s="215"/>
      <c r="Z163" s="216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08"/>
      <c r="R164" s="208"/>
      <c r="S164" s="209"/>
      <c r="T164" s="210"/>
      <c r="U164" s="208"/>
      <c r="V164" s="209"/>
      <c r="W164" s="214"/>
      <c r="X164" s="215"/>
      <c r="Y164" s="215"/>
      <c r="Z164" s="216"/>
    </row>
    <row r="165" spans="1:26" s="100" customFormat="1" ht="24" customHeight="1" x14ac:dyDescent="0.3">
      <c r="A165" s="160" t="str">
        <f>'Weekly Menus'!E13</f>
        <v>Milk Selection</v>
      </c>
      <c r="B165" s="120"/>
      <c r="C165" s="130" t="str">
        <f>'K-8 (combined)'!B128</f>
        <v xml:space="preserve">8 oz. 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08"/>
      <c r="R165" s="208"/>
      <c r="S165" s="209"/>
      <c r="T165" s="210"/>
      <c r="U165" s="208"/>
      <c r="V165" s="209"/>
      <c r="W165" s="214"/>
      <c r="X165" s="215"/>
      <c r="Y165" s="215"/>
      <c r="Z165" s="216"/>
    </row>
    <row r="166" spans="1:26" s="100" customFormat="1" ht="24" customHeight="1" x14ac:dyDescent="0.3">
      <c r="A166" s="160">
        <f>'Weekly Menus'!E14</f>
        <v>0</v>
      </c>
      <c r="B166" s="120"/>
      <c r="C166" s="130">
        <f>'K-8 (combined)'!B129</f>
        <v>0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08"/>
      <c r="R166" s="208"/>
      <c r="S166" s="209"/>
      <c r="T166" s="210"/>
      <c r="U166" s="208"/>
      <c r="V166" s="209"/>
      <c r="W166" s="214"/>
      <c r="X166" s="215"/>
      <c r="Y166" s="215"/>
      <c r="Z166" s="216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08"/>
      <c r="R167" s="208"/>
      <c r="S167" s="209"/>
      <c r="T167" s="210"/>
      <c r="U167" s="208"/>
      <c r="V167" s="209"/>
      <c r="W167" s="214"/>
      <c r="X167" s="215"/>
      <c r="Y167" s="215"/>
      <c r="Z167" s="216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08"/>
      <c r="R168" s="208"/>
      <c r="S168" s="209"/>
      <c r="T168" s="210"/>
      <c r="U168" s="208"/>
      <c r="V168" s="209"/>
      <c r="W168" s="214"/>
      <c r="X168" s="215"/>
      <c r="Y168" s="215"/>
      <c r="Z168" s="216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08"/>
      <c r="R169" s="208"/>
      <c r="S169" s="209"/>
      <c r="T169" s="210"/>
      <c r="U169" s="208"/>
      <c r="V169" s="209"/>
      <c r="W169" s="211"/>
      <c r="X169" s="211"/>
      <c r="Y169" s="211"/>
      <c r="Z169" s="212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08"/>
      <c r="R170" s="208"/>
      <c r="S170" s="209"/>
      <c r="T170" s="210"/>
      <c r="U170" s="208"/>
      <c r="V170" s="209"/>
      <c r="W170" s="211"/>
      <c r="X170" s="211"/>
      <c r="Y170" s="211"/>
      <c r="Z170" s="212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08"/>
      <c r="R171" s="208"/>
      <c r="S171" s="209"/>
      <c r="T171" s="210"/>
      <c r="U171" s="208"/>
      <c r="V171" s="209"/>
      <c r="W171" s="211"/>
      <c r="X171" s="211"/>
      <c r="Y171" s="211"/>
      <c r="Z171" s="212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08"/>
      <c r="R172" s="208"/>
      <c r="S172" s="209"/>
      <c r="T172" s="210"/>
      <c r="U172" s="208"/>
      <c r="V172" s="209"/>
      <c r="W172" s="211"/>
      <c r="X172" s="211"/>
      <c r="Y172" s="211"/>
      <c r="Z172" s="212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08"/>
      <c r="R173" s="208"/>
      <c r="S173" s="209"/>
      <c r="T173" s="210"/>
      <c r="U173" s="208"/>
      <c r="V173" s="209"/>
      <c r="W173" s="211"/>
      <c r="X173" s="211"/>
      <c r="Y173" s="211"/>
      <c r="Z173" s="212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08"/>
      <c r="R174" s="208"/>
      <c r="S174" s="209"/>
      <c r="T174" s="210"/>
      <c r="U174" s="208"/>
      <c r="V174" s="209"/>
      <c r="W174" s="211"/>
      <c r="X174" s="211"/>
      <c r="Y174" s="211"/>
      <c r="Z174" s="212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08"/>
      <c r="R175" s="208"/>
      <c r="S175" s="209"/>
      <c r="T175" s="210"/>
      <c r="U175" s="208"/>
      <c r="V175" s="209"/>
      <c r="W175" s="211"/>
      <c r="X175" s="211"/>
      <c r="Y175" s="211"/>
      <c r="Z175" s="212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08"/>
      <c r="R176" s="208"/>
      <c r="S176" s="209"/>
      <c r="T176" s="210"/>
      <c r="U176" s="208"/>
      <c r="V176" s="209"/>
      <c r="W176" s="211"/>
      <c r="X176" s="211"/>
      <c r="Y176" s="211"/>
      <c r="Z176" s="212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10"/>
      <c r="R177" s="208"/>
      <c r="S177" s="209"/>
      <c r="T177" s="210"/>
      <c r="U177" s="208"/>
      <c r="V177" s="209"/>
      <c r="W177" s="213"/>
      <c r="X177" s="211"/>
      <c r="Y177" s="211"/>
      <c r="Z177" s="212"/>
    </row>
    <row r="178" spans="1:26" ht="24" customHeight="1" x14ac:dyDescent="0.3">
      <c r="A178" s="193" t="s">
        <v>57</v>
      </c>
      <c r="B178" s="194"/>
      <c r="C178" s="194"/>
      <c r="D178" s="194"/>
      <c r="E178" s="194"/>
      <c r="F178" s="194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195" t="s">
        <v>59</v>
      </c>
      <c r="R178" s="196"/>
      <c r="S178" s="196"/>
      <c r="T178" s="196"/>
      <c r="U178" s="196"/>
      <c r="V178" s="196"/>
      <c r="W178" s="196"/>
      <c r="X178" s="196"/>
      <c r="Y178" s="196"/>
      <c r="Z178" s="197"/>
    </row>
    <row r="179" spans="1:26" ht="24" customHeight="1" x14ac:dyDescent="0.3">
      <c r="A179" s="204" t="s">
        <v>56</v>
      </c>
      <c r="B179" s="205"/>
      <c r="C179" s="205"/>
      <c r="D179" s="205"/>
      <c r="E179" s="205"/>
      <c r="F179" s="20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1</v>
      </c>
      <c r="L179" s="102">
        <f t="shared" si="13"/>
        <v>0.25</v>
      </c>
      <c r="M179" s="102">
        <f t="shared" si="13"/>
        <v>0</v>
      </c>
      <c r="N179" s="102">
        <f t="shared" si="13"/>
        <v>0.5</v>
      </c>
      <c r="O179" s="102">
        <f t="shared" si="13"/>
        <v>0</v>
      </c>
      <c r="P179" s="110">
        <f t="shared" si="13"/>
        <v>1.75</v>
      </c>
      <c r="Q179" s="198"/>
      <c r="R179" s="199"/>
      <c r="S179" s="199"/>
      <c r="T179" s="199"/>
      <c r="U179" s="199"/>
      <c r="V179" s="199"/>
      <c r="W179" s="199"/>
      <c r="X179" s="199"/>
      <c r="Y179" s="199"/>
      <c r="Z179" s="200"/>
    </row>
    <row r="180" spans="1:26" ht="24" customHeight="1" thickBot="1" x14ac:dyDescent="0.35">
      <c r="A180" s="206" t="s">
        <v>64</v>
      </c>
      <c r="B180" s="207"/>
      <c r="C180" s="207"/>
      <c r="D180" s="207"/>
      <c r="E180" s="207"/>
      <c r="F180" s="207"/>
      <c r="G180" s="103">
        <f t="shared" ref="G180:P180" si="14">SUM(G34,G70,G106,G142,G179)</f>
        <v>10</v>
      </c>
      <c r="H180" s="103">
        <f t="shared" si="14"/>
        <v>11</v>
      </c>
      <c r="I180" s="103">
        <f t="shared" si="14"/>
        <v>5</v>
      </c>
      <c r="J180" s="103">
        <f t="shared" si="14"/>
        <v>1</v>
      </c>
      <c r="K180" s="103">
        <f t="shared" si="14"/>
        <v>2</v>
      </c>
      <c r="L180" s="103">
        <f t="shared" si="14"/>
        <v>1.25</v>
      </c>
      <c r="M180" s="103">
        <f t="shared" si="14"/>
        <v>0.75</v>
      </c>
      <c r="N180" s="103">
        <f t="shared" si="14"/>
        <v>1.25</v>
      </c>
      <c r="O180" s="103">
        <f t="shared" si="14"/>
        <v>0</v>
      </c>
      <c r="P180" s="111">
        <f t="shared" si="14"/>
        <v>6.25</v>
      </c>
      <c r="Q180" s="201"/>
      <c r="R180" s="202"/>
      <c r="S180" s="202"/>
      <c r="T180" s="202"/>
      <c r="U180" s="202"/>
      <c r="V180" s="202"/>
      <c r="W180" s="202"/>
      <c r="X180" s="202"/>
      <c r="Y180" s="202"/>
      <c r="Z180" s="203"/>
    </row>
  </sheetData>
  <sheetProtection algorithmName="SHA-512" hashValue="ajXivjz8AYh+Dr3bCoy7uthqmMdU5rDHb65IwyrNXP8d9258/pAcympGAlgeoWqODaZ56eb5bAD9ZB2wWtn5SA==" saltValue="rU9nH7Z5UbLJwiAswxZz9Q==" spinCount="100000" sheet="1" selectLockedCells="1"/>
  <mergeCells count="498"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11.1093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302" t="s">
        <v>71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4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92" t="s">
        <v>54</v>
      </c>
      <c r="F6" s="293"/>
      <c r="G6" s="293"/>
      <c r="H6" s="293"/>
      <c r="I6" s="293"/>
      <c r="J6" s="293"/>
      <c r="K6" s="293"/>
      <c r="L6" s="293"/>
      <c r="M6" s="294"/>
      <c r="N6" s="139"/>
      <c r="O6" s="139"/>
      <c r="P6" s="295" t="s">
        <v>55</v>
      </c>
      <c r="Q6" s="296"/>
      <c r="R6" s="296"/>
      <c r="S6" s="296"/>
      <c r="T6" s="296"/>
      <c r="U6" s="296"/>
      <c r="V6" s="296"/>
      <c r="W6" s="296"/>
      <c r="X6" s="297"/>
      <c r="Y6" s="146"/>
      <c r="Z6" s="147"/>
    </row>
    <row r="7" spans="1:26" ht="15" customHeight="1" x14ac:dyDescent="0.3">
      <c r="A7" s="159" t="s">
        <v>119</v>
      </c>
      <c r="B7" s="148"/>
      <c r="C7" s="148"/>
      <c r="D7" s="149"/>
      <c r="E7" s="271"/>
      <c r="F7" s="272"/>
      <c r="G7" s="272"/>
      <c r="H7" s="275" t="s">
        <v>120</v>
      </c>
      <c r="I7" s="275"/>
      <c r="J7" s="277" t="s">
        <v>25</v>
      </c>
      <c r="K7" s="277"/>
      <c r="L7" s="277" t="s">
        <v>26</v>
      </c>
      <c r="M7" s="279"/>
      <c r="N7" s="150"/>
      <c r="O7" s="151"/>
      <c r="P7" s="281"/>
      <c r="Q7" s="282"/>
      <c r="R7" s="283"/>
      <c r="S7" s="287" t="s">
        <v>120</v>
      </c>
      <c r="T7" s="287"/>
      <c r="U7" s="298" t="s">
        <v>25</v>
      </c>
      <c r="V7" s="298"/>
      <c r="W7" s="298" t="s">
        <v>26</v>
      </c>
      <c r="X7" s="300"/>
      <c r="Y7" s="146"/>
      <c r="Z7" s="147"/>
    </row>
    <row r="8" spans="1:26" ht="15" customHeight="1" x14ac:dyDescent="0.3">
      <c r="A8" s="159" t="s">
        <v>121</v>
      </c>
      <c r="B8" s="148"/>
      <c r="C8" s="148"/>
      <c r="D8" s="149"/>
      <c r="E8" s="273"/>
      <c r="F8" s="274"/>
      <c r="G8" s="274"/>
      <c r="H8" s="276"/>
      <c r="I8" s="276"/>
      <c r="J8" s="278"/>
      <c r="K8" s="278"/>
      <c r="L8" s="278"/>
      <c r="M8" s="280"/>
      <c r="N8" s="152"/>
      <c r="O8" s="152"/>
      <c r="P8" s="284"/>
      <c r="Q8" s="285"/>
      <c r="R8" s="286"/>
      <c r="S8" s="288"/>
      <c r="T8" s="288"/>
      <c r="U8" s="299"/>
      <c r="V8" s="299"/>
      <c r="W8" s="299"/>
      <c r="X8" s="301"/>
      <c r="Y8" s="146"/>
      <c r="Z8" s="147"/>
    </row>
    <row r="9" spans="1:26" ht="15" customHeight="1" x14ac:dyDescent="0.3">
      <c r="A9" s="143"/>
      <c r="B9" s="145"/>
      <c r="C9" s="145"/>
      <c r="D9" s="145"/>
      <c r="E9" s="257" t="s">
        <v>51</v>
      </c>
      <c r="F9" s="258"/>
      <c r="G9" s="258"/>
      <c r="H9" s="270" t="s">
        <v>24</v>
      </c>
      <c r="I9" s="270"/>
      <c r="J9" s="261"/>
      <c r="K9" s="261"/>
      <c r="L9" s="262"/>
      <c r="M9" s="263"/>
      <c r="N9" s="152"/>
      <c r="O9" s="152"/>
      <c r="P9" s="264" t="s">
        <v>51</v>
      </c>
      <c r="Q9" s="265"/>
      <c r="R9" s="265"/>
      <c r="S9" s="270" t="s">
        <v>24</v>
      </c>
      <c r="T9" s="270"/>
      <c r="U9" s="244"/>
      <c r="V9" s="245"/>
      <c r="W9" s="244"/>
      <c r="X9" s="246"/>
      <c r="Y9" s="146"/>
      <c r="Z9" s="147"/>
    </row>
    <row r="10" spans="1:26" ht="15" customHeight="1" x14ac:dyDescent="0.3">
      <c r="A10" s="153"/>
      <c r="B10" s="146"/>
      <c r="C10" s="146"/>
      <c r="D10" s="146"/>
      <c r="E10" s="257" t="s">
        <v>52</v>
      </c>
      <c r="F10" s="258"/>
      <c r="G10" s="258"/>
      <c r="H10" s="259"/>
      <c r="I10" s="259"/>
      <c r="J10" s="261"/>
      <c r="K10" s="261"/>
      <c r="L10" s="262"/>
      <c r="M10" s="263"/>
      <c r="N10" s="152"/>
      <c r="O10" s="152"/>
      <c r="P10" s="264" t="s">
        <v>52</v>
      </c>
      <c r="Q10" s="265"/>
      <c r="R10" s="265"/>
      <c r="S10" s="266"/>
      <c r="T10" s="267"/>
      <c r="U10" s="244"/>
      <c r="V10" s="245"/>
      <c r="W10" s="244"/>
      <c r="X10" s="246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7" t="s">
        <v>53</v>
      </c>
      <c r="F11" s="248"/>
      <c r="G11" s="248"/>
      <c r="H11" s="260"/>
      <c r="I11" s="260"/>
      <c r="J11" s="249"/>
      <c r="K11" s="249"/>
      <c r="L11" s="250"/>
      <c r="M11" s="251"/>
      <c r="N11" s="152"/>
      <c r="O11" s="152"/>
      <c r="P11" s="252" t="s">
        <v>53</v>
      </c>
      <c r="Q11" s="253"/>
      <c r="R11" s="253"/>
      <c r="S11" s="268"/>
      <c r="T11" s="269"/>
      <c r="U11" s="254"/>
      <c r="V11" s="255"/>
      <c r="W11" s="254"/>
      <c r="X11" s="256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9" t="s">
        <v>65</v>
      </c>
      <c r="B13" s="231" t="s">
        <v>35</v>
      </c>
      <c r="C13" s="233" t="s">
        <v>45</v>
      </c>
      <c r="D13" s="235" t="s">
        <v>43</v>
      </c>
      <c r="E13" s="224"/>
      <c r="F13" s="236"/>
      <c r="G13" s="237" t="s">
        <v>46</v>
      </c>
      <c r="H13" s="238"/>
      <c r="I13" s="238"/>
      <c r="J13" s="238"/>
      <c r="K13" s="238"/>
      <c r="L13" s="238"/>
      <c r="M13" s="238"/>
      <c r="N13" s="238"/>
      <c r="O13" s="238"/>
      <c r="P13" s="239"/>
      <c r="Q13" s="240" t="s">
        <v>36</v>
      </c>
      <c r="R13" s="218"/>
      <c r="S13" s="241"/>
      <c r="T13" s="217" t="s">
        <v>37</v>
      </c>
      <c r="U13" s="218"/>
      <c r="V13" s="219"/>
      <c r="W13" s="223" t="s">
        <v>38</v>
      </c>
      <c r="X13" s="224"/>
      <c r="Y13" s="224"/>
      <c r="Z13" s="225"/>
    </row>
    <row r="14" spans="1:26" ht="75" customHeight="1" x14ac:dyDescent="0.3">
      <c r="A14" s="230"/>
      <c r="B14" s="232"/>
      <c r="C14" s="234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42"/>
      <c r="R14" s="221"/>
      <c r="S14" s="243"/>
      <c r="T14" s="220"/>
      <c r="U14" s="221"/>
      <c r="V14" s="222"/>
      <c r="W14" s="226"/>
      <c r="X14" s="227"/>
      <c r="Y14" s="227"/>
      <c r="Z14" s="228"/>
    </row>
    <row r="15" spans="1:26" ht="24" customHeight="1" x14ac:dyDescent="0.3">
      <c r="A15" s="160" t="str">
        <f>'Weekly Menus'!A7</f>
        <v>WG Cheese Ravioli</v>
      </c>
      <c r="B15" s="120"/>
      <c r="C15" s="96" t="str">
        <f>'9-12'!B6</f>
        <v>3 each</v>
      </c>
      <c r="D15" s="122"/>
      <c r="E15" s="123"/>
      <c r="F15" s="124"/>
      <c r="G15" s="106">
        <f>'9-12'!C6</f>
        <v>2</v>
      </c>
      <c r="H15" s="104">
        <f>'9-12'!D6</f>
        <v>1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08"/>
      <c r="R15" s="208"/>
      <c r="S15" s="209"/>
      <c r="T15" s="210"/>
      <c r="U15" s="208"/>
      <c r="V15" s="209"/>
      <c r="W15" s="214"/>
      <c r="X15" s="215"/>
      <c r="Y15" s="215"/>
      <c r="Z15" s="216"/>
    </row>
    <row r="16" spans="1:26" ht="24" customHeight="1" x14ac:dyDescent="0.3">
      <c r="A16" s="160" t="str">
        <f>'Weekly Menus'!A8</f>
        <v>Marinara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0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0.5</v>
      </c>
      <c r="Q16" s="208"/>
      <c r="R16" s="208"/>
      <c r="S16" s="209"/>
      <c r="T16" s="210"/>
      <c r="U16" s="208"/>
      <c r="V16" s="209"/>
      <c r="W16" s="214"/>
      <c r="X16" s="215"/>
      <c r="Y16" s="215"/>
      <c r="Z16" s="216"/>
    </row>
    <row r="17" spans="1:26" ht="24" customHeight="1" x14ac:dyDescent="0.3">
      <c r="A17" s="160" t="str">
        <f>'Weekly Menus'!A9</f>
        <v>Sweet Potato Half with Butter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0.5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0.5</v>
      </c>
      <c r="Q17" s="208"/>
      <c r="R17" s="208"/>
      <c r="S17" s="209"/>
      <c r="T17" s="210"/>
      <c r="U17" s="208"/>
      <c r="V17" s="209"/>
      <c r="W17" s="214"/>
      <c r="X17" s="215"/>
      <c r="Y17" s="215"/>
      <c r="Z17" s="216"/>
    </row>
    <row r="18" spans="1:26" ht="24" customHeight="1" x14ac:dyDescent="0.3">
      <c r="A18" s="160" t="str">
        <f>'Weekly Menus'!A10</f>
        <v>Peas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0.5</v>
      </c>
      <c r="N18" s="104">
        <f>'9-12'!K9</f>
        <v>0</v>
      </c>
      <c r="O18" s="104">
        <f>'9-12'!L9</f>
        <v>0</v>
      </c>
      <c r="P18" s="107">
        <f t="shared" si="0"/>
        <v>0.5</v>
      </c>
      <c r="Q18" s="208"/>
      <c r="R18" s="208"/>
      <c r="S18" s="209"/>
      <c r="T18" s="210"/>
      <c r="U18" s="208"/>
      <c r="V18" s="209"/>
      <c r="W18" s="214"/>
      <c r="X18" s="215"/>
      <c r="Y18" s="215"/>
      <c r="Z18" s="216"/>
    </row>
    <row r="19" spans="1:26" ht="24" customHeight="1" x14ac:dyDescent="0.3">
      <c r="A19" s="160" t="str">
        <f>'Weekly Menus'!A11</f>
        <v>WG Dinner Roll</v>
      </c>
      <c r="B19" s="120"/>
      <c r="C19" s="96" t="str">
        <f>'9-12'!B10</f>
        <v>1 roll</v>
      </c>
      <c r="D19" s="122"/>
      <c r="E19" s="123"/>
      <c r="F19" s="124"/>
      <c r="G19" s="106">
        <f>'9-12'!C10</f>
        <v>0</v>
      </c>
      <c r="H19" s="104">
        <f>'9-12'!D10</f>
        <v>1</v>
      </c>
      <c r="I19" s="104">
        <f>'9-12'!E10</f>
        <v>0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</v>
      </c>
      <c r="O19" s="104">
        <f>'9-12'!L10</f>
        <v>0</v>
      </c>
      <c r="P19" s="107">
        <f t="shared" si="0"/>
        <v>0</v>
      </c>
      <c r="Q19" s="208"/>
      <c r="R19" s="208"/>
      <c r="S19" s="209"/>
      <c r="T19" s="210"/>
      <c r="U19" s="208"/>
      <c r="V19" s="209"/>
      <c r="W19" s="214"/>
      <c r="X19" s="215"/>
      <c r="Y19" s="215"/>
      <c r="Z19" s="216"/>
    </row>
    <row r="20" spans="1:26" ht="24" customHeight="1" x14ac:dyDescent="0.3">
      <c r="A20" s="160" t="str">
        <f>'Weekly Menus'!A12</f>
        <v>Fruit Selection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0.5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10"/>
      <c r="R20" s="208"/>
      <c r="S20" s="209"/>
      <c r="T20" s="210"/>
      <c r="U20" s="208"/>
      <c r="V20" s="209"/>
      <c r="W20" s="213"/>
      <c r="X20" s="211"/>
      <c r="Y20" s="211"/>
      <c r="Z20" s="212"/>
    </row>
    <row r="21" spans="1:26" ht="24" customHeight="1" x14ac:dyDescent="0.3">
      <c r="A21" s="160" t="str">
        <f>'Weekly Menus'!A13</f>
        <v>Fruit Selection</v>
      </c>
      <c r="B21" s="120"/>
      <c r="C21" s="96" t="str">
        <f>'9-12'!B12</f>
        <v>1/2 cup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0.5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10"/>
      <c r="R21" s="208"/>
      <c r="S21" s="209"/>
      <c r="T21" s="210"/>
      <c r="U21" s="208"/>
      <c r="V21" s="209"/>
      <c r="W21" s="213"/>
      <c r="X21" s="211"/>
      <c r="Y21" s="211"/>
      <c r="Z21" s="212"/>
    </row>
    <row r="22" spans="1:26" ht="24" customHeight="1" x14ac:dyDescent="0.3">
      <c r="A22" s="160" t="str">
        <f>'Weekly Menus'!A14</f>
        <v>Milk Selection</v>
      </c>
      <c r="B22" s="120"/>
      <c r="C22" s="96" t="str">
        <f>'9-12'!B13</f>
        <v xml:space="preserve">8 oz. 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08"/>
      <c r="R22" s="208"/>
      <c r="S22" s="209"/>
      <c r="T22" s="210"/>
      <c r="U22" s="208"/>
      <c r="V22" s="209"/>
      <c r="W22" s="214"/>
      <c r="X22" s="215"/>
      <c r="Y22" s="215"/>
      <c r="Z22" s="216"/>
    </row>
    <row r="23" spans="1:26" ht="24" customHeight="1" x14ac:dyDescent="0.3">
      <c r="A23" s="160">
        <f>'Weekly Menus'!A15</f>
        <v>0</v>
      </c>
      <c r="B23" s="120"/>
      <c r="C23" s="96">
        <f>'9-12'!B14</f>
        <v>0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08"/>
      <c r="R23" s="208"/>
      <c r="S23" s="209"/>
      <c r="T23" s="210"/>
      <c r="U23" s="208"/>
      <c r="V23" s="209"/>
      <c r="W23" s="214"/>
      <c r="X23" s="215"/>
      <c r="Y23" s="215"/>
      <c r="Z23" s="216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08"/>
      <c r="R24" s="208"/>
      <c r="S24" s="209"/>
      <c r="T24" s="210"/>
      <c r="U24" s="208"/>
      <c r="V24" s="209"/>
      <c r="W24" s="214"/>
      <c r="X24" s="215"/>
      <c r="Y24" s="215"/>
      <c r="Z24" s="216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08"/>
      <c r="R25" s="208"/>
      <c r="S25" s="209"/>
      <c r="T25" s="210"/>
      <c r="U25" s="208"/>
      <c r="V25" s="209"/>
      <c r="W25" s="211"/>
      <c r="X25" s="211"/>
      <c r="Y25" s="211"/>
      <c r="Z25" s="212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08"/>
      <c r="R26" s="208"/>
      <c r="S26" s="209"/>
      <c r="T26" s="210"/>
      <c r="U26" s="208"/>
      <c r="V26" s="209"/>
      <c r="W26" s="211"/>
      <c r="X26" s="211"/>
      <c r="Y26" s="211"/>
      <c r="Z26" s="212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08"/>
      <c r="R27" s="208"/>
      <c r="S27" s="209"/>
      <c r="T27" s="210"/>
      <c r="U27" s="208"/>
      <c r="V27" s="209"/>
      <c r="W27" s="211"/>
      <c r="X27" s="211"/>
      <c r="Y27" s="211"/>
      <c r="Z27" s="212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08"/>
      <c r="R28" s="208"/>
      <c r="S28" s="209"/>
      <c r="T28" s="210"/>
      <c r="U28" s="208"/>
      <c r="V28" s="209"/>
      <c r="W28" s="211"/>
      <c r="X28" s="211"/>
      <c r="Y28" s="211"/>
      <c r="Z28" s="212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08"/>
      <c r="R29" s="208"/>
      <c r="S29" s="209"/>
      <c r="T29" s="210"/>
      <c r="U29" s="208"/>
      <c r="V29" s="209"/>
      <c r="W29" s="211"/>
      <c r="X29" s="211"/>
      <c r="Y29" s="211"/>
      <c r="Z29" s="212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08"/>
      <c r="R30" s="208"/>
      <c r="S30" s="209"/>
      <c r="T30" s="210"/>
      <c r="U30" s="208"/>
      <c r="V30" s="209"/>
      <c r="W30" s="211"/>
      <c r="X30" s="211"/>
      <c r="Y30" s="211"/>
      <c r="Z30" s="212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08"/>
      <c r="R31" s="208"/>
      <c r="S31" s="209"/>
      <c r="T31" s="210"/>
      <c r="U31" s="208"/>
      <c r="V31" s="209"/>
      <c r="W31" s="211"/>
      <c r="X31" s="211"/>
      <c r="Y31" s="211"/>
      <c r="Z31" s="212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08"/>
      <c r="R32" s="208"/>
      <c r="S32" s="209"/>
      <c r="T32" s="210"/>
      <c r="U32" s="208"/>
      <c r="V32" s="209"/>
      <c r="W32" s="211"/>
      <c r="X32" s="211"/>
      <c r="Y32" s="211"/>
      <c r="Z32" s="212"/>
    </row>
    <row r="33" spans="1:26" ht="24" customHeight="1" x14ac:dyDescent="0.3">
      <c r="A33" s="193" t="s">
        <v>57</v>
      </c>
      <c r="B33" s="194"/>
      <c r="C33" s="194"/>
      <c r="D33" s="194"/>
      <c r="E33" s="194"/>
      <c r="F33" s="19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5" t="s">
        <v>59</v>
      </c>
      <c r="R33" s="196"/>
      <c r="S33" s="196"/>
      <c r="T33" s="196"/>
      <c r="U33" s="196"/>
      <c r="V33" s="196"/>
      <c r="W33" s="196"/>
      <c r="X33" s="196"/>
      <c r="Y33" s="196"/>
      <c r="Z33" s="197"/>
    </row>
    <row r="34" spans="1:26" ht="24" customHeight="1" x14ac:dyDescent="0.3">
      <c r="A34" s="204" t="s">
        <v>56</v>
      </c>
      <c r="B34" s="205"/>
      <c r="C34" s="205"/>
      <c r="D34" s="205"/>
      <c r="E34" s="205"/>
      <c r="F34" s="20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1</v>
      </c>
      <c r="L34" s="102">
        <f t="shared" si="1"/>
        <v>0</v>
      </c>
      <c r="M34" s="102">
        <f t="shared" si="1"/>
        <v>0.5</v>
      </c>
      <c r="N34" s="102">
        <f t="shared" si="1"/>
        <v>0</v>
      </c>
      <c r="O34" s="102">
        <f t="shared" si="1"/>
        <v>0</v>
      </c>
      <c r="P34" s="110">
        <f t="shared" si="1"/>
        <v>1.5</v>
      </c>
      <c r="Q34" s="198"/>
      <c r="R34" s="199"/>
      <c r="S34" s="199"/>
      <c r="T34" s="199"/>
      <c r="U34" s="199"/>
      <c r="V34" s="199"/>
      <c r="W34" s="199"/>
      <c r="X34" s="199"/>
      <c r="Y34" s="199"/>
      <c r="Z34" s="200"/>
    </row>
    <row r="35" spans="1:26" ht="24" customHeight="1" thickBot="1" x14ac:dyDescent="0.35">
      <c r="A35" s="206" t="s">
        <v>64</v>
      </c>
      <c r="B35" s="207"/>
      <c r="C35" s="207"/>
      <c r="D35" s="207"/>
      <c r="E35" s="207"/>
      <c r="F35" s="207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1</v>
      </c>
      <c r="L35" s="103">
        <f t="shared" si="2"/>
        <v>0</v>
      </c>
      <c r="M35" s="103">
        <f t="shared" si="2"/>
        <v>0.5</v>
      </c>
      <c r="N35" s="103">
        <f t="shared" si="2"/>
        <v>0</v>
      </c>
      <c r="O35" s="103">
        <f t="shared" si="2"/>
        <v>0</v>
      </c>
      <c r="P35" s="111">
        <f t="shared" si="2"/>
        <v>1.5</v>
      </c>
      <c r="Q35" s="201"/>
      <c r="R35" s="202"/>
      <c r="S35" s="202"/>
      <c r="T35" s="202"/>
      <c r="U35" s="202"/>
      <c r="V35" s="202"/>
      <c r="W35" s="202"/>
      <c r="X35" s="202"/>
      <c r="Y35" s="202"/>
      <c r="Z35" s="203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302" t="s">
        <v>71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4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92" t="s">
        <v>54</v>
      </c>
      <c r="F42" s="293"/>
      <c r="G42" s="293"/>
      <c r="H42" s="293"/>
      <c r="I42" s="293"/>
      <c r="J42" s="293"/>
      <c r="K42" s="293"/>
      <c r="L42" s="293"/>
      <c r="M42" s="294"/>
      <c r="N42" s="139"/>
      <c r="O42" s="139"/>
      <c r="P42" s="295" t="s">
        <v>55</v>
      </c>
      <c r="Q42" s="296"/>
      <c r="R42" s="296"/>
      <c r="S42" s="296"/>
      <c r="T42" s="296"/>
      <c r="U42" s="296"/>
      <c r="V42" s="296"/>
      <c r="W42" s="296"/>
      <c r="X42" s="297"/>
      <c r="Y42" s="146"/>
      <c r="Z42" s="147"/>
    </row>
    <row r="43" spans="1:26" s="100" customFormat="1" ht="15" customHeight="1" x14ac:dyDescent="0.3">
      <c r="A43" s="159" t="s">
        <v>119</v>
      </c>
      <c r="B43" s="148"/>
      <c r="C43" s="148"/>
      <c r="D43" s="149"/>
      <c r="E43" s="271"/>
      <c r="F43" s="272"/>
      <c r="G43" s="272"/>
      <c r="H43" s="275" t="s">
        <v>120</v>
      </c>
      <c r="I43" s="275"/>
      <c r="J43" s="277" t="s">
        <v>25</v>
      </c>
      <c r="K43" s="277"/>
      <c r="L43" s="277" t="s">
        <v>26</v>
      </c>
      <c r="M43" s="279"/>
      <c r="N43" s="150"/>
      <c r="O43" s="151"/>
      <c r="P43" s="281"/>
      <c r="Q43" s="282"/>
      <c r="R43" s="283"/>
      <c r="S43" s="287" t="s">
        <v>120</v>
      </c>
      <c r="T43" s="287"/>
      <c r="U43" s="298" t="s">
        <v>25</v>
      </c>
      <c r="V43" s="298"/>
      <c r="W43" s="298" t="s">
        <v>26</v>
      </c>
      <c r="X43" s="300"/>
      <c r="Y43" s="146"/>
      <c r="Z43" s="147"/>
    </row>
    <row r="44" spans="1:26" s="100" customFormat="1" ht="15" customHeight="1" x14ac:dyDescent="0.3">
      <c r="A44" s="159" t="s">
        <v>121</v>
      </c>
      <c r="B44" s="148"/>
      <c r="C44" s="148"/>
      <c r="D44" s="149"/>
      <c r="E44" s="273"/>
      <c r="F44" s="274"/>
      <c r="G44" s="274"/>
      <c r="H44" s="276"/>
      <c r="I44" s="276"/>
      <c r="J44" s="278"/>
      <c r="K44" s="278"/>
      <c r="L44" s="278"/>
      <c r="M44" s="280"/>
      <c r="N44" s="152"/>
      <c r="O44" s="152"/>
      <c r="P44" s="284"/>
      <c r="Q44" s="285"/>
      <c r="R44" s="286"/>
      <c r="S44" s="288"/>
      <c r="T44" s="288"/>
      <c r="U44" s="299"/>
      <c r="V44" s="299"/>
      <c r="W44" s="299"/>
      <c r="X44" s="30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7" t="s">
        <v>51</v>
      </c>
      <c r="F45" s="258"/>
      <c r="G45" s="258"/>
      <c r="H45" s="270" t="s">
        <v>24</v>
      </c>
      <c r="I45" s="270"/>
      <c r="J45" s="261"/>
      <c r="K45" s="261"/>
      <c r="L45" s="262"/>
      <c r="M45" s="263"/>
      <c r="N45" s="152"/>
      <c r="O45" s="152"/>
      <c r="P45" s="264" t="s">
        <v>51</v>
      </c>
      <c r="Q45" s="265"/>
      <c r="R45" s="265"/>
      <c r="S45" s="270" t="s">
        <v>24</v>
      </c>
      <c r="T45" s="270"/>
      <c r="U45" s="244"/>
      <c r="V45" s="245"/>
      <c r="W45" s="244"/>
      <c r="X45" s="246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7" t="s">
        <v>52</v>
      </c>
      <c r="F46" s="258"/>
      <c r="G46" s="258"/>
      <c r="H46" s="259"/>
      <c r="I46" s="259"/>
      <c r="J46" s="261"/>
      <c r="K46" s="261"/>
      <c r="L46" s="262"/>
      <c r="M46" s="263"/>
      <c r="N46" s="152"/>
      <c r="O46" s="152"/>
      <c r="P46" s="264" t="s">
        <v>52</v>
      </c>
      <c r="Q46" s="265"/>
      <c r="R46" s="265"/>
      <c r="S46" s="266"/>
      <c r="T46" s="267"/>
      <c r="U46" s="244"/>
      <c r="V46" s="245"/>
      <c r="W46" s="244"/>
      <c r="X46" s="246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7" t="s">
        <v>53</v>
      </c>
      <c r="F47" s="248"/>
      <c r="G47" s="248"/>
      <c r="H47" s="260"/>
      <c r="I47" s="260"/>
      <c r="J47" s="249"/>
      <c r="K47" s="249"/>
      <c r="L47" s="250"/>
      <c r="M47" s="251"/>
      <c r="N47" s="152"/>
      <c r="O47" s="152"/>
      <c r="P47" s="252" t="s">
        <v>53</v>
      </c>
      <c r="Q47" s="253"/>
      <c r="R47" s="253"/>
      <c r="S47" s="268"/>
      <c r="T47" s="269"/>
      <c r="U47" s="254"/>
      <c r="V47" s="255"/>
      <c r="W47" s="254"/>
      <c r="X47" s="256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9" t="s">
        <v>65</v>
      </c>
      <c r="B49" s="231" t="s">
        <v>35</v>
      </c>
      <c r="C49" s="233" t="s">
        <v>45</v>
      </c>
      <c r="D49" s="235" t="s">
        <v>43</v>
      </c>
      <c r="E49" s="224"/>
      <c r="F49" s="236"/>
      <c r="G49" s="237" t="s">
        <v>46</v>
      </c>
      <c r="H49" s="238"/>
      <c r="I49" s="238"/>
      <c r="J49" s="238"/>
      <c r="K49" s="238"/>
      <c r="L49" s="238"/>
      <c r="M49" s="238"/>
      <c r="N49" s="238"/>
      <c r="O49" s="238"/>
      <c r="P49" s="239"/>
      <c r="Q49" s="240" t="s">
        <v>36</v>
      </c>
      <c r="R49" s="218"/>
      <c r="S49" s="241"/>
      <c r="T49" s="217" t="s">
        <v>37</v>
      </c>
      <c r="U49" s="218"/>
      <c r="V49" s="219"/>
      <c r="W49" s="223" t="s">
        <v>38</v>
      </c>
      <c r="X49" s="224"/>
      <c r="Y49" s="224"/>
      <c r="Z49" s="225"/>
    </row>
    <row r="50" spans="1:26" s="100" customFormat="1" ht="75" customHeight="1" x14ac:dyDescent="0.3">
      <c r="A50" s="230"/>
      <c r="B50" s="232"/>
      <c r="C50" s="234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42"/>
      <c r="R50" s="221"/>
      <c r="S50" s="243"/>
      <c r="T50" s="220"/>
      <c r="U50" s="221"/>
      <c r="V50" s="222"/>
      <c r="W50" s="226"/>
      <c r="X50" s="227"/>
      <c r="Y50" s="227"/>
      <c r="Z50" s="228"/>
    </row>
    <row r="51" spans="1:26" s="100" customFormat="1" ht="24" customHeight="1" x14ac:dyDescent="0.3">
      <c r="A51" s="160" t="str">
        <f>'Weekly Menus'!B7</f>
        <v>Cheese Pizza</v>
      </c>
      <c r="B51" s="120"/>
      <c r="C51" s="96" t="str">
        <f>'9-12'!B35</f>
        <v>1 slice</v>
      </c>
      <c r="D51" s="122"/>
      <c r="E51" s="123"/>
      <c r="F51" s="124"/>
      <c r="G51" s="106">
        <f>'9-12'!C35</f>
        <v>2</v>
      </c>
      <c r="H51" s="104">
        <f>'9-12'!D35</f>
        <v>2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08"/>
      <c r="R51" s="208"/>
      <c r="S51" s="209"/>
      <c r="T51" s="210"/>
      <c r="U51" s="208"/>
      <c r="V51" s="209"/>
      <c r="W51" s="214"/>
      <c r="X51" s="215"/>
      <c r="Y51" s="215"/>
      <c r="Z51" s="216"/>
    </row>
    <row r="52" spans="1:26" s="100" customFormat="1" ht="24" customHeight="1" x14ac:dyDescent="0.3">
      <c r="A52" s="160" t="str">
        <f>'Weekly Menus'!B8</f>
        <v>Pepperoni Pizza</v>
      </c>
      <c r="B52" s="120"/>
      <c r="C52" s="96" t="str">
        <f>'9-12'!B36</f>
        <v>1 slice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08"/>
      <c r="R52" s="208"/>
      <c r="S52" s="209"/>
      <c r="T52" s="210"/>
      <c r="U52" s="208"/>
      <c r="V52" s="209"/>
      <c r="W52" s="214"/>
      <c r="X52" s="215"/>
      <c r="Y52" s="215"/>
      <c r="Z52" s="216"/>
    </row>
    <row r="53" spans="1:26" s="100" customFormat="1" ht="24" customHeight="1" x14ac:dyDescent="0.3">
      <c r="A53" s="160" t="str">
        <f>'Weekly Menus'!B9</f>
        <v>Chef Special Pizza</v>
      </c>
      <c r="B53" s="120"/>
      <c r="C53" s="96" t="str">
        <f>'9-12'!B37</f>
        <v>1 slice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10"/>
      <c r="R53" s="208"/>
      <c r="S53" s="209"/>
      <c r="T53" s="210"/>
      <c r="U53" s="208"/>
      <c r="V53" s="209"/>
      <c r="W53" s="213"/>
      <c r="X53" s="211"/>
      <c r="Y53" s="211"/>
      <c r="Z53" s="212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96" t="str">
        <f>'9-12'!B38</f>
        <v>1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10"/>
      <c r="R54" s="208"/>
      <c r="S54" s="209"/>
      <c r="T54" s="210"/>
      <c r="U54" s="208"/>
      <c r="V54" s="209"/>
      <c r="W54" s="213"/>
      <c r="X54" s="211"/>
      <c r="Y54" s="211"/>
      <c r="Z54" s="212"/>
    </row>
    <row r="55" spans="1:26" s="100" customFormat="1" ht="24" customHeight="1" x14ac:dyDescent="0.3">
      <c r="A55" s="160" t="str">
        <f>'Weekly Menus'!B11</f>
        <v>Fruit Selection</v>
      </c>
      <c r="B55" s="120"/>
      <c r="C55" s="96" t="str">
        <f>'9-12'!B39</f>
        <v>1/2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0.5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0.25</v>
      </c>
      <c r="O55" s="104">
        <f>'9-12'!L39</f>
        <v>0</v>
      </c>
      <c r="P55" s="107">
        <f t="shared" si="3"/>
        <v>0.25</v>
      </c>
      <c r="Q55" s="210"/>
      <c r="R55" s="208"/>
      <c r="S55" s="209"/>
      <c r="T55" s="210"/>
      <c r="U55" s="208"/>
      <c r="V55" s="209"/>
      <c r="W55" s="213"/>
      <c r="X55" s="211"/>
      <c r="Y55" s="211"/>
      <c r="Z55" s="212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08"/>
      <c r="R56" s="208"/>
      <c r="S56" s="209"/>
      <c r="T56" s="210"/>
      <c r="U56" s="208"/>
      <c r="V56" s="209"/>
      <c r="W56" s="214"/>
      <c r="X56" s="215"/>
      <c r="Y56" s="215"/>
      <c r="Z56" s="216"/>
    </row>
    <row r="57" spans="1:26" s="100" customFormat="1" ht="24" customHeight="1" x14ac:dyDescent="0.3">
      <c r="A57" s="160" t="str">
        <f>'Weekly Menus'!B13</f>
        <v>Milk Selection</v>
      </c>
      <c r="B57" s="120"/>
      <c r="C57" s="96" t="str">
        <f>'9-12'!B41</f>
        <v xml:space="preserve">8 oz. 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08"/>
      <c r="R57" s="208"/>
      <c r="S57" s="209"/>
      <c r="T57" s="210"/>
      <c r="U57" s="208"/>
      <c r="V57" s="209"/>
      <c r="W57" s="214"/>
      <c r="X57" s="215"/>
      <c r="Y57" s="215"/>
      <c r="Z57" s="216"/>
    </row>
    <row r="58" spans="1:26" s="100" customFormat="1" ht="24" customHeight="1" x14ac:dyDescent="0.3">
      <c r="A58" s="160">
        <f>'Weekly Menus'!B14</f>
        <v>0</v>
      </c>
      <c r="B58" s="120"/>
      <c r="C58" s="96">
        <f>'9-12'!B42</f>
        <v>0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08"/>
      <c r="R58" s="208"/>
      <c r="S58" s="209"/>
      <c r="T58" s="210"/>
      <c r="U58" s="208"/>
      <c r="V58" s="209"/>
      <c r="W58" s="214"/>
      <c r="X58" s="215"/>
      <c r="Y58" s="215"/>
      <c r="Z58" s="216"/>
    </row>
    <row r="59" spans="1:26" s="100" customFormat="1" ht="24" customHeight="1" x14ac:dyDescent="0.3">
      <c r="A59" s="160">
        <f>'Weekly Menus'!B15</f>
        <v>0</v>
      </c>
      <c r="B59" s="120"/>
      <c r="C59" s="96">
        <f>'9-12'!B43</f>
        <v>0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08"/>
      <c r="R59" s="208"/>
      <c r="S59" s="209"/>
      <c r="T59" s="210"/>
      <c r="U59" s="208"/>
      <c r="V59" s="209"/>
      <c r="W59" s="214"/>
      <c r="X59" s="215"/>
      <c r="Y59" s="215"/>
      <c r="Z59" s="216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08"/>
      <c r="R60" s="208"/>
      <c r="S60" s="209"/>
      <c r="T60" s="210"/>
      <c r="U60" s="208"/>
      <c r="V60" s="209"/>
      <c r="W60" s="214"/>
      <c r="X60" s="215"/>
      <c r="Y60" s="215"/>
      <c r="Z60" s="216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08"/>
      <c r="R61" s="208"/>
      <c r="S61" s="209"/>
      <c r="T61" s="210"/>
      <c r="U61" s="208"/>
      <c r="V61" s="209"/>
      <c r="W61" s="211"/>
      <c r="X61" s="211"/>
      <c r="Y61" s="211"/>
      <c r="Z61" s="212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08"/>
      <c r="R62" s="208"/>
      <c r="S62" s="209"/>
      <c r="T62" s="210"/>
      <c r="U62" s="208"/>
      <c r="V62" s="209"/>
      <c r="W62" s="211"/>
      <c r="X62" s="211"/>
      <c r="Y62" s="211"/>
      <c r="Z62" s="212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08"/>
      <c r="R63" s="208"/>
      <c r="S63" s="209"/>
      <c r="T63" s="210"/>
      <c r="U63" s="208"/>
      <c r="V63" s="209"/>
      <c r="W63" s="211"/>
      <c r="X63" s="211"/>
      <c r="Y63" s="211"/>
      <c r="Z63" s="212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08"/>
      <c r="R64" s="208"/>
      <c r="S64" s="209"/>
      <c r="T64" s="210"/>
      <c r="U64" s="208"/>
      <c r="V64" s="209"/>
      <c r="W64" s="211"/>
      <c r="X64" s="211"/>
      <c r="Y64" s="211"/>
      <c r="Z64" s="212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08"/>
      <c r="R65" s="208"/>
      <c r="S65" s="209"/>
      <c r="T65" s="210"/>
      <c r="U65" s="208"/>
      <c r="V65" s="209"/>
      <c r="W65" s="211"/>
      <c r="X65" s="211"/>
      <c r="Y65" s="211"/>
      <c r="Z65" s="212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08"/>
      <c r="R66" s="208"/>
      <c r="S66" s="209"/>
      <c r="T66" s="210"/>
      <c r="U66" s="208"/>
      <c r="V66" s="209"/>
      <c r="W66" s="211"/>
      <c r="X66" s="211"/>
      <c r="Y66" s="211"/>
      <c r="Z66" s="212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08"/>
      <c r="R67" s="208"/>
      <c r="S67" s="209"/>
      <c r="T67" s="210"/>
      <c r="U67" s="208"/>
      <c r="V67" s="209"/>
      <c r="W67" s="211"/>
      <c r="X67" s="211"/>
      <c r="Y67" s="211"/>
      <c r="Z67" s="212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08"/>
      <c r="R68" s="208"/>
      <c r="S68" s="209"/>
      <c r="T68" s="210"/>
      <c r="U68" s="208"/>
      <c r="V68" s="209"/>
      <c r="W68" s="211"/>
      <c r="X68" s="211"/>
      <c r="Y68" s="211"/>
      <c r="Z68" s="212"/>
    </row>
    <row r="69" spans="1:26" s="100" customFormat="1" ht="24" customHeight="1" x14ac:dyDescent="0.3">
      <c r="A69" s="193" t="s">
        <v>57</v>
      </c>
      <c r="B69" s="194"/>
      <c r="C69" s="194"/>
      <c r="D69" s="194"/>
      <c r="E69" s="194"/>
      <c r="F69" s="194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195" t="s">
        <v>59</v>
      </c>
      <c r="R69" s="196"/>
      <c r="S69" s="196"/>
      <c r="T69" s="196"/>
      <c r="U69" s="196"/>
      <c r="V69" s="196"/>
      <c r="W69" s="196"/>
      <c r="X69" s="196"/>
      <c r="Y69" s="196"/>
      <c r="Z69" s="197"/>
    </row>
    <row r="70" spans="1:26" s="100" customFormat="1" ht="24" customHeight="1" x14ac:dyDescent="0.3">
      <c r="A70" s="204" t="s">
        <v>56</v>
      </c>
      <c r="B70" s="205"/>
      <c r="C70" s="205"/>
      <c r="D70" s="205"/>
      <c r="E70" s="205"/>
      <c r="F70" s="205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0.25</v>
      </c>
      <c r="O70" s="102">
        <f t="shared" si="4"/>
        <v>0</v>
      </c>
      <c r="P70" s="110">
        <f t="shared" si="4"/>
        <v>0.75</v>
      </c>
      <c r="Q70" s="198"/>
      <c r="R70" s="199"/>
      <c r="S70" s="199"/>
      <c r="T70" s="199"/>
      <c r="U70" s="199"/>
      <c r="V70" s="199"/>
      <c r="W70" s="199"/>
      <c r="X70" s="199"/>
      <c r="Y70" s="199"/>
      <c r="Z70" s="200"/>
    </row>
    <row r="71" spans="1:26" s="100" customFormat="1" ht="24" customHeight="1" thickBot="1" x14ac:dyDescent="0.35">
      <c r="A71" s="206" t="s">
        <v>64</v>
      </c>
      <c r="B71" s="207"/>
      <c r="C71" s="207"/>
      <c r="D71" s="207"/>
      <c r="E71" s="207"/>
      <c r="F71" s="207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0.5</v>
      </c>
      <c r="K71" s="103">
        <f t="shared" si="5"/>
        <v>1</v>
      </c>
      <c r="L71" s="103">
        <f t="shared" si="5"/>
        <v>0</v>
      </c>
      <c r="M71" s="103">
        <f t="shared" si="5"/>
        <v>0.5</v>
      </c>
      <c r="N71" s="103">
        <f t="shared" si="5"/>
        <v>0.25</v>
      </c>
      <c r="O71" s="103">
        <f t="shared" si="5"/>
        <v>0</v>
      </c>
      <c r="P71" s="111">
        <f t="shared" si="5"/>
        <v>2.25</v>
      </c>
      <c r="Q71" s="201"/>
      <c r="R71" s="202"/>
      <c r="S71" s="202"/>
      <c r="T71" s="202"/>
      <c r="U71" s="202"/>
      <c r="V71" s="202"/>
      <c r="W71" s="202"/>
      <c r="X71" s="202"/>
      <c r="Y71" s="202"/>
      <c r="Z71" s="203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302" t="s">
        <v>71</v>
      </c>
      <c r="B73" s="303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4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92" t="s">
        <v>54</v>
      </c>
      <c r="F78" s="293"/>
      <c r="G78" s="293"/>
      <c r="H78" s="293"/>
      <c r="I78" s="293"/>
      <c r="J78" s="293"/>
      <c r="K78" s="293"/>
      <c r="L78" s="293"/>
      <c r="M78" s="294"/>
      <c r="N78" s="139"/>
      <c r="O78" s="139"/>
      <c r="P78" s="295" t="s">
        <v>55</v>
      </c>
      <c r="Q78" s="296"/>
      <c r="R78" s="296"/>
      <c r="S78" s="296"/>
      <c r="T78" s="296"/>
      <c r="U78" s="296"/>
      <c r="V78" s="296"/>
      <c r="W78" s="296"/>
      <c r="X78" s="297"/>
      <c r="Y78" s="146"/>
      <c r="Z78" s="147"/>
    </row>
    <row r="79" spans="1:26" s="100" customFormat="1" ht="15" customHeight="1" x14ac:dyDescent="0.3">
      <c r="A79" s="159" t="s">
        <v>119</v>
      </c>
      <c r="B79" s="148"/>
      <c r="C79" s="148"/>
      <c r="D79" s="149"/>
      <c r="E79" s="271"/>
      <c r="F79" s="272"/>
      <c r="G79" s="272"/>
      <c r="H79" s="275" t="s">
        <v>120</v>
      </c>
      <c r="I79" s="275"/>
      <c r="J79" s="277" t="s">
        <v>25</v>
      </c>
      <c r="K79" s="277"/>
      <c r="L79" s="277" t="s">
        <v>26</v>
      </c>
      <c r="M79" s="279"/>
      <c r="N79" s="150"/>
      <c r="O79" s="151"/>
      <c r="P79" s="281"/>
      <c r="Q79" s="282"/>
      <c r="R79" s="283"/>
      <c r="S79" s="287" t="s">
        <v>120</v>
      </c>
      <c r="T79" s="287"/>
      <c r="U79" s="298" t="s">
        <v>25</v>
      </c>
      <c r="V79" s="298"/>
      <c r="W79" s="298" t="s">
        <v>26</v>
      </c>
      <c r="X79" s="300"/>
      <c r="Y79" s="146"/>
      <c r="Z79" s="147"/>
    </row>
    <row r="80" spans="1:26" s="100" customFormat="1" ht="15" customHeight="1" x14ac:dyDescent="0.3">
      <c r="A80" s="159" t="s">
        <v>121</v>
      </c>
      <c r="B80" s="148"/>
      <c r="C80" s="148"/>
      <c r="D80" s="149"/>
      <c r="E80" s="273"/>
      <c r="F80" s="274"/>
      <c r="G80" s="274"/>
      <c r="H80" s="276"/>
      <c r="I80" s="276"/>
      <c r="J80" s="278"/>
      <c r="K80" s="278"/>
      <c r="L80" s="278"/>
      <c r="M80" s="280"/>
      <c r="N80" s="152"/>
      <c r="O80" s="152"/>
      <c r="P80" s="284"/>
      <c r="Q80" s="285"/>
      <c r="R80" s="286"/>
      <c r="S80" s="288"/>
      <c r="T80" s="288"/>
      <c r="U80" s="299"/>
      <c r="V80" s="299"/>
      <c r="W80" s="299"/>
      <c r="X80" s="30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7" t="s">
        <v>51</v>
      </c>
      <c r="F81" s="258"/>
      <c r="G81" s="258"/>
      <c r="H81" s="270" t="s">
        <v>24</v>
      </c>
      <c r="I81" s="270"/>
      <c r="J81" s="261"/>
      <c r="K81" s="261"/>
      <c r="L81" s="262"/>
      <c r="M81" s="263"/>
      <c r="N81" s="152"/>
      <c r="O81" s="152"/>
      <c r="P81" s="264" t="s">
        <v>51</v>
      </c>
      <c r="Q81" s="265"/>
      <c r="R81" s="265"/>
      <c r="S81" s="270" t="s">
        <v>24</v>
      </c>
      <c r="T81" s="270"/>
      <c r="U81" s="244"/>
      <c r="V81" s="245"/>
      <c r="W81" s="244"/>
      <c r="X81" s="246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7" t="s">
        <v>52</v>
      </c>
      <c r="F82" s="258"/>
      <c r="G82" s="258"/>
      <c r="H82" s="259"/>
      <c r="I82" s="259"/>
      <c r="J82" s="261"/>
      <c r="K82" s="261"/>
      <c r="L82" s="262"/>
      <c r="M82" s="263"/>
      <c r="N82" s="152"/>
      <c r="O82" s="152"/>
      <c r="P82" s="264" t="s">
        <v>52</v>
      </c>
      <c r="Q82" s="265"/>
      <c r="R82" s="265"/>
      <c r="S82" s="266"/>
      <c r="T82" s="267"/>
      <c r="U82" s="244"/>
      <c r="V82" s="245"/>
      <c r="W82" s="244"/>
      <c r="X82" s="246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7" t="s">
        <v>53</v>
      </c>
      <c r="F83" s="248"/>
      <c r="G83" s="248"/>
      <c r="H83" s="260"/>
      <c r="I83" s="260"/>
      <c r="J83" s="249"/>
      <c r="K83" s="249"/>
      <c r="L83" s="250"/>
      <c r="M83" s="251"/>
      <c r="N83" s="152"/>
      <c r="O83" s="152"/>
      <c r="P83" s="252" t="s">
        <v>53</v>
      </c>
      <c r="Q83" s="253"/>
      <c r="R83" s="253"/>
      <c r="S83" s="268"/>
      <c r="T83" s="269"/>
      <c r="U83" s="254"/>
      <c r="V83" s="255"/>
      <c r="W83" s="254"/>
      <c r="X83" s="256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9" t="s">
        <v>65</v>
      </c>
      <c r="B85" s="231" t="s">
        <v>35</v>
      </c>
      <c r="C85" s="233" t="s">
        <v>45</v>
      </c>
      <c r="D85" s="235" t="s">
        <v>43</v>
      </c>
      <c r="E85" s="224"/>
      <c r="F85" s="236"/>
      <c r="G85" s="237" t="s">
        <v>46</v>
      </c>
      <c r="H85" s="238"/>
      <c r="I85" s="238"/>
      <c r="J85" s="238"/>
      <c r="K85" s="238"/>
      <c r="L85" s="238"/>
      <c r="M85" s="238"/>
      <c r="N85" s="238"/>
      <c r="O85" s="238"/>
      <c r="P85" s="239"/>
      <c r="Q85" s="315" t="s">
        <v>36</v>
      </c>
      <c r="R85" s="306"/>
      <c r="S85" s="316"/>
      <c r="T85" s="305" t="s">
        <v>37</v>
      </c>
      <c r="U85" s="306"/>
      <c r="V85" s="307"/>
      <c r="W85" s="311" t="s">
        <v>38</v>
      </c>
      <c r="X85" s="275"/>
      <c r="Y85" s="275"/>
      <c r="Z85" s="312"/>
    </row>
    <row r="86" spans="1:26" s="100" customFormat="1" ht="75" customHeight="1" x14ac:dyDescent="0.3">
      <c r="A86" s="230"/>
      <c r="B86" s="232"/>
      <c r="C86" s="234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17"/>
      <c r="R86" s="309"/>
      <c r="S86" s="318"/>
      <c r="T86" s="308"/>
      <c r="U86" s="309"/>
      <c r="V86" s="310"/>
      <c r="W86" s="313"/>
      <c r="X86" s="276"/>
      <c r="Y86" s="276"/>
      <c r="Z86" s="314"/>
    </row>
    <row r="87" spans="1:26" s="100" customFormat="1" ht="24" customHeight="1" x14ac:dyDescent="0.3">
      <c r="A87" s="160" t="str">
        <f>'Weekly Menus'!C7</f>
        <v>Homestyle Chicken &amp; Biscuit</v>
      </c>
      <c r="B87" s="120"/>
      <c r="C87" s="96" t="str">
        <f>'9-12'!B64</f>
        <v>1 cup</v>
      </c>
      <c r="D87" s="122"/>
      <c r="E87" s="123"/>
      <c r="F87" s="124"/>
      <c r="G87" s="106">
        <f>'9-12'!C64</f>
        <v>2</v>
      </c>
      <c r="H87" s="104">
        <f>'9-12'!D64</f>
        <v>0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08"/>
      <c r="R87" s="208"/>
      <c r="S87" s="209"/>
      <c r="T87" s="210"/>
      <c r="U87" s="208"/>
      <c r="V87" s="209"/>
      <c r="W87" s="214"/>
      <c r="X87" s="215"/>
      <c r="Y87" s="215"/>
      <c r="Z87" s="216"/>
    </row>
    <row r="88" spans="1:26" s="100" customFormat="1" ht="24" customHeight="1" x14ac:dyDescent="0.3">
      <c r="A88" s="160" t="str">
        <f>'Weekly Menus'!C8</f>
        <v>WG Biscuit</v>
      </c>
      <c r="B88" s="120"/>
      <c r="C88" s="96" t="str">
        <f>'9-12'!B65</f>
        <v>1 each</v>
      </c>
      <c r="D88" s="122"/>
      <c r="E88" s="123"/>
      <c r="F88" s="124"/>
      <c r="G88" s="106">
        <f>'9-12'!C65</f>
        <v>0</v>
      </c>
      <c r="H88" s="104">
        <f>'9-12'!D65</f>
        <v>2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08"/>
      <c r="R88" s="208"/>
      <c r="S88" s="209"/>
      <c r="T88" s="210"/>
      <c r="U88" s="208"/>
      <c r="V88" s="209"/>
      <c r="W88" s="214"/>
      <c r="X88" s="215"/>
      <c r="Y88" s="215"/>
      <c r="Z88" s="216"/>
    </row>
    <row r="89" spans="1:26" s="100" customFormat="1" ht="24" customHeight="1" x14ac:dyDescent="0.3">
      <c r="A89" s="160" t="str">
        <f>'Weekly Menus'!C9</f>
        <v>Braised Cabbage</v>
      </c>
      <c r="B89" s="120"/>
      <c r="C89" s="96" t="str">
        <f>'9-12'!B66</f>
        <v>1/2 cup</v>
      </c>
      <c r="D89" s="122"/>
      <c r="E89" s="123"/>
      <c r="F89" s="124"/>
      <c r="G89" s="106">
        <f>'9-12'!C66</f>
        <v>0</v>
      </c>
      <c r="H89" s="104">
        <f>'9-12'!D66</f>
        <v>0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0.5</v>
      </c>
      <c r="O89" s="104">
        <f>'9-12'!L66</f>
        <v>0</v>
      </c>
      <c r="P89" s="107">
        <f t="shared" ref="P89:P104" si="6">SUM(J89:O89)</f>
        <v>0.5</v>
      </c>
      <c r="Q89" s="208"/>
      <c r="R89" s="208"/>
      <c r="S89" s="209"/>
      <c r="T89" s="210"/>
      <c r="U89" s="208"/>
      <c r="V89" s="209"/>
      <c r="W89" s="214"/>
      <c r="X89" s="215"/>
      <c r="Y89" s="215"/>
      <c r="Z89" s="216"/>
    </row>
    <row r="90" spans="1:26" s="100" customFormat="1" ht="24" customHeight="1" x14ac:dyDescent="0.3">
      <c r="A90" s="160" t="str">
        <f>'Weekly Menus'!C10</f>
        <v>Broccoli Bites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0.5</v>
      </c>
      <c r="K90" s="104">
        <f>'9-12'!H67</f>
        <v>0</v>
      </c>
      <c r="L90" s="104">
        <f>'9-12'!I67</f>
        <v>0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0.5</v>
      </c>
      <c r="Q90" s="208"/>
      <c r="R90" s="208"/>
      <c r="S90" s="209"/>
      <c r="T90" s="210"/>
      <c r="U90" s="208"/>
      <c r="V90" s="209"/>
      <c r="W90" s="214"/>
      <c r="X90" s="215"/>
      <c r="Y90" s="215"/>
      <c r="Z90" s="216"/>
    </row>
    <row r="91" spans="1:26" s="100" customFormat="1" ht="24" customHeight="1" x14ac:dyDescent="0.3">
      <c r="A91" s="160" t="str">
        <f>'Weekly Menus'!C11</f>
        <v>Fruit Selection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0.5</v>
      </c>
      <c r="J91" s="104">
        <f>'9-12'!G68</f>
        <v>0</v>
      </c>
      <c r="K91" s="104">
        <f>'9-12'!H68</f>
        <v>0</v>
      </c>
      <c r="L91" s="104">
        <f>'9-12'!I68</f>
        <v>0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</v>
      </c>
      <c r="Q91" s="208"/>
      <c r="R91" s="208"/>
      <c r="S91" s="209"/>
      <c r="T91" s="210"/>
      <c r="U91" s="208"/>
      <c r="V91" s="209"/>
      <c r="W91" s="214"/>
      <c r="X91" s="215"/>
      <c r="Y91" s="215"/>
      <c r="Z91" s="216"/>
    </row>
    <row r="92" spans="1:26" s="100" customFormat="1" ht="24" customHeight="1" x14ac:dyDescent="0.3">
      <c r="A92" s="160" t="str">
        <f>'Weekly Menus'!C12</f>
        <v>Fruit Selection</v>
      </c>
      <c r="B92" s="120"/>
      <c r="C92" s="96" t="str">
        <f>'9-12'!B69</f>
        <v>1/2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0.5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08"/>
      <c r="R92" s="208"/>
      <c r="S92" s="209"/>
      <c r="T92" s="210"/>
      <c r="U92" s="208"/>
      <c r="V92" s="209"/>
      <c r="W92" s="214"/>
      <c r="X92" s="215"/>
      <c r="Y92" s="215"/>
      <c r="Z92" s="216"/>
    </row>
    <row r="93" spans="1:26" s="100" customFormat="1" ht="24" customHeight="1" x14ac:dyDescent="0.3">
      <c r="A93" s="160" t="str">
        <f>'Weekly Menus'!C13</f>
        <v>Milk Selection</v>
      </c>
      <c r="B93" s="120"/>
      <c r="C93" s="96" t="str">
        <f>'9-12'!B70</f>
        <v xml:space="preserve">8 oz. 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08"/>
      <c r="R93" s="208"/>
      <c r="S93" s="209"/>
      <c r="T93" s="210"/>
      <c r="U93" s="208"/>
      <c r="V93" s="209"/>
      <c r="W93" s="214"/>
      <c r="X93" s="215"/>
      <c r="Y93" s="215"/>
      <c r="Z93" s="216"/>
    </row>
    <row r="94" spans="1:26" s="100" customFormat="1" ht="24" customHeight="1" x14ac:dyDescent="0.3">
      <c r="A94" s="160">
        <f>'Weekly Menus'!C14</f>
        <v>0</v>
      </c>
      <c r="B94" s="120"/>
      <c r="C94" s="96">
        <f>'9-12'!B71</f>
        <v>0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08"/>
      <c r="R94" s="208"/>
      <c r="S94" s="209"/>
      <c r="T94" s="210"/>
      <c r="U94" s="208"/>
      <c r="V94" s="209"/>
      <c r="W94" s="214"/>
      <c r="X94" s="215"/>
      <c r="Y94" s="215"/>
      <c r="Z94" s="216"/>
    </row>
    <row r="95" spans="1:26" s="100" customFormat="1" ht="24" customHeight="1" x14ac:dyDescent="0.3">
      <c r="A95" s="160">
        <f>'Weekly Menus'!C15</f>
        <v>0</v>
      </c>
      <c r="B95" s="120"/>
      <c r="C95" s="96">
        <f>'9-12'!B72</f>
        <v>0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08"/>
      <c r="R95" s="208"/>
      <c r="S95" s="209"/>
      <c r="T95" s="210"/>
      <c r="U95" s="208"/>
      <c r="V95" s="209"/>
      <c r="W95" s="214"/>
      <c r="X95" s="215"/>
      <c r="Y95" s="215"/>
      <c r="Z95" s="216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08"/>
      <c r="R96" s="208"/>
      <c r="S96" s="209"/>
      <c r="T96" s="210"/>
      <c r="U96" s="208"/>
      <c r="V96" s="209"/>
      <c r="W96" s="214"/>
      <c r="X96" s="215"/>
      <c r="Y96" s="215"/>
      <c r="Z96" s="216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08"/>
      <c r="R97" s="208"/>
      <c r="S97" s="209"/>
      <c r="T97" s="210"/>
      <c r="U97" s="208"/>
      <c r="V97" s="209"/>
      <c r="W97" s="211"/>
      <c r="X97" s="211"/>
      <c r="Y97" s="211"/>
      <c r="Z97" s="212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08"/>
      <c r="R98" s="208"/>
      <c r="S98" s="209"/>
      <c r="T98" s="210"/>
      <c r="U98" s="208"/>
      <c r="V98" s="209"/>
      <c r="W98" s="211"/>
      <c r="X98" s="211"/>
      <c r="Y98" s="211"/>
      <c r="Z98" s="212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08"/>
      <c r="R99" s="208"/>
      <c r="S99" s="209"/>
      <c r="T99" s="210"/>
      <c r="U99" s="208"/>
      <c r="V99" s="209"/>
      <c r="W99" s="211"/>
      <c r="X99" s="211"/>
      <c r="Y99" s="211"/>
      <c r="Z99" s="212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08"/>
      <c r="R100" s="208"/>
      <c r="S100" s="209"/>
      <c r="T100" s="210"/>
      <c r="U100" s="208"/>
      <c r="V100" s="209"/>
      <c r="W100" s="211"/>
      <c r="X100" s="211"/>
      <c r="Y100" s="211"/>
      <c r="Z100" s="212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08"/>
      <c r="R101" s="208"/>
      <c r="S101" s="209"/>
      <c r="T101" s="210"/>
      <c r="U101" s="208"/>
      <c r="V101" s="209"/>
      <c r="W101" s="211"/>
      <c r="X101" s="211"/>
      <c r="Y101" s="211"/>
      <c r="Z101" s="212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08"/>
      <c r="R102" s="208"/>
      <c r="S102" s="209"/>
      <c r="T102" s="210"/>
      <c r="U102" s="208"/>
      <c r="V102" s="209"/>
      <c r="W102" s="211"/>
      <c r="X102" s="211"/>
      <c r="Y102" s="211"/>
      <c r="Z102" s="212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08"/>
      <c r="R103" s="208"/>
      <c r="S103" s="209"/>
      <c r="T103" s="210"/>
      <c r="U103" s="208"/>
      <c r="V103" s="209"/>
      <c r="W103" s="211"/>
      <c r="X103" s="211"/>
      <c r="Y103" s="211"/>
      <c r="Z103" s="212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08"/>
      <c r="R104" s="208"/>
      <c r="S104" s="209"/>
      <c r="T104" s="210"/>
      <c r="U104" s="208"/>
      <c r="V104" s="209"/>
      <c r="W104" s="211"/>
      <c r="X104" s="211"/>
      <c r="Y104" s="211"/>
      <c r="Z104" s="212"/>
    </row>
    <row r="105" spans="1:26" s="100" customFormat="1" ht="24" customHeight="1" x14ac:dyDescent="0.3">
      <c r="A105" s="193" t="s">
        <v>57</v>
      </c>
      <c r="B105" s="194"/>
      <c r="C105" s="194"/>
      <c r="D105" s="194"/>
      <c r="E105" s="194"/>
      <c r="F105" s="194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195" t="s">
        <v>59</v>
      </c>
      <c r="R105" s="196"/>
      <c r="S105" s="196"/>
      <c r="T105" s="196"/>
      <c r="U105" s="196"/>
      <c r="V105" s="196"/>
      <c r="W105" s="196"/>
      <c r="X105" s="196"/>
      <c r="Y105" s="196"/>
      <c r="Z105" s="197"/>
    </row>
    <row r="106" spans="1:26" s="100" customFormat="1" ht="24" customHeight="1" x14ac:dyDescent="0.3">
      <c r="A106" s="204" t="s">
        <v>56</v>
      </c>
      <c r="B106" s="205"/>
      <c r="C106" s="205"/>
      <c r="D106" s="205"/>
      <c r="E106" s="205"/>
      <c r="F106" s="205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0.5</v>
      </c>
      <c r="K106" s="102">
        <f t="shared" si="7"/>
        <v>0</v>
      </c>
      <c r="L106" s="102">
        <f t="shared" si="7"/>
        <v>0</v>
      </c>
      <c r="M106" s="102">
        <f t="shared" si="7"/>
        <v>0</v>
      </c>
      <c r="N106" s="102">
        <f t="shared" si="7"/>
        <v>0.5</v>
      </c>
      <c r="O106" s="102">
        <f t="shared" si="7"/>
        <v>0</v>
      </c>
      <c r="P106" s="110">
        <f t="shared" si="7"/>
        <v>1</v>
      </c>
      <c r="Q106" s="198"/>
      <c r="R106" s="199"/>
      <c r="S106" s="199"/>
      <c r="T106" s="199"/>
      <c r="U106" s="199"/>
      <c r="V106" s="199"/>
      <c r="W106" s="199"/>
      <c r="X106" s="199"/>
      <c r="Y106" s="199"/>
      <c r="Z106" s="200"/>
    </row>
    <row r="107" spans="1:26" s="100" customFormat="1" ht="24" customHeight="1" thickBot="1" x14ac:dyDescent="0.35">
      <c r="A107" s="206" t="s">
        <v>64</v>
      </c>
      <c r="B107" s="207"/>
      <c r="C107" s="207"/>
      <c r="D107" s="207"/>
      <c r="E107" s="207"/>
      <c r="F107" s="207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</v>
      </c>
      <c r="K107" s="103">
        <f t="shared" si="8"/>
        <v>1</v>
      </c>
      <c r="L107" s="103">
        <f t="shared" si="8"/>
        <v>0</v>
      </c>
      <c r="M107" s="103">
        <f t="shared" si="8"/>
        <v>0.5</v>
      </c>
      <c r="N107" s="103">
        <f t="shared" si="8"/>
        <v>0.75</v>
      </c>
      <c r="O107" s="103">
        <f t="shared" si="8"/>
        <v>0</v>
      </c>
      <c r="P107" s="111">
        <f t="shared" si="8"/>
        <v>3.25</v>
      </c>
      <c r="Q107" s="201"/>
      <c r="R107" s="202"/>
      <c r="S107" s="202"/>
      <c r="T107" s="202"/>
      <c r="U107" s="202"/>
      <c r="V107" s="202"/>
      <c r="W107" s="202"/>
      <c r="X107" s="202"/>
      <c r="Y107" s="202"/>
      <c r="Z107" s="203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302" t="s">
        <v>71</v>
      </c>
      <c r="B109" s="303"/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4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92" t="s">
        <v>54</v>
      </c>
      <c r="F114" s="293"/>
      <c r="G114" s="293"/>
      <c r="H114" s="293"/>
      <c r="I114" s="293"/>
      <c r="J114" s="293"/>
      <c r="K114" s="293"/>
      <c r="L114" s="293"/>
      <c r="M114" s="294"/>
      <c r="N114" s="139"/>
      <c r="O114" s="139"/>
      <c r="P114" s="295" t="s">
        <v>55</v>
      </c>
      <c r="Q114" s="296"/>
      <c r="R114" s="296"/>
      <c r="S114" s="296"/>
      <c r="T114" s="296"/>
      <c r="U114" s="296"/>
      <c r="V114" s="296"/>
      <c r="W114" s="296"/>
      <c r="X114" s="297"/>
      <c r="Y114" s="146"/>
      <c r="Z114" s="147"/>
    </row>
    <row r="115" spans="1:26" s="100" customFormat="1" ht="15" customHeight="1" x14ac:dyDescent="0.3">
      <c r="A115" s="159" t="s">
        <v>119</v>
      </c>
      <c r="B115" s="148"/>
      <c r="C115" s="148"/>
      <c r="D115" s="149"/>
      <c r="E115" s="271"/>
      <c r="F115" s="272"/>
      <c r="G115" s="272"/>
      <c r="H115" s="275" t="s">
        <v>120</v>
      </c>
      <c r="I115" s="275"/>
      <c r="J115" s="277" t="s">
        <v>25</v>
      </c>
      <c r="K115" s="277"/>
      <c r="L115" s="277" t="s">
        <v>26</v>
      </c>
      <c r="M115" s="279"/>
      <c r="N115" s="150"/>
      <c r="O115" s="151"/>
      <c r="P115" s="281"/>
      <c r="Q115" s="282"/>
      <c r="R115" s="283"/>
      <c r="S115" s="287" t="s">
        <v>120</v>
      </c>
      <c r="T115" s="287"/>
      <c r="U115" s="298" t="s">
        <v>25</v>
      </c>
      <c r="V115" s="298"/>
      <c r="W115" s="298" t="s">
        <v>26</v>
      </c>
      <c r="X115" s="300"/>
      <c r="Y115" s="146"/>
      <c r="Z115" s="147"/>
    </row>
    <row r="116" spans="1:26" s="100" customFormat="1" ht="15" customHeight="1" x14ac:dyDescent="0.3">
      <c r="A116" s="159" t="s">
        <v>121</v>
      </c>
      <c r="B116" s="148"/>
      <c r="C116" s="148"/>
      <c r="D116" s="149"/>
      <c r="E116" s="273"/>
      <c r="F116" s="274"/>
      <c r="G116" s="274"/>
      <c r="H116" s="276"/>
      <c r="I116" s="276"/>
      <c r="J116" s="278"/>
      <c r="K116" s="278"/>
      <c r="L116" s="278"/>
      <c r="M116" s="280"/>
      <c r="N116" s="152"/>
      <c r="O116" s="152"/>
      <c r="P116" s="284"/>
      <c r="Q116" s="285"/>
      <c r="R116" s="286"/>
      <c r="S116" s="288"/>
      <c r="T116" s="288"/>
      <c r="U116" s="299"/>
      <c r="V116" s="299"/>
      <c r="W116" s="299"/>
      <c r="X116" s="30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7" t="s">
        <v>51</v>
      </c>
      <c r="F117" s="258"/>
      <c r="G117" s="258"/>
      <c r="H117" s="270" t="s">
        <v>24</v>
      </c>
      <c r="I117" s="270"/>
      <c r="J117" s="261"/>
      <c r="K117" s="261"/>
      <c r="L117" s="262"/>
      <c r="M117" s="263"/>
      <c r="N117" s="152"/>
      <c r="O117" s="152"/>
      <c r="P117" s="264" t="s">
        <v>51</v>
      </c>
      <c r="Q117" s="265"/>
      <c r="R117" s="265"/>
      <c r="S117" s="270" t="s">
        <v>24</v>
      </c>
      <c r="T117" s="270"/>
      <c r="U117" s="244"/>
      <c r="V117" s="245"/>
      <c r="W117" s="244"/>
      <c r="X117" s="246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7" t="s">
        <v>52</v>
      </c>
      <c r="F118" s="258"/>
      <c r="G118" s="258"/>
      <c r="H118" s="259"/>
      <c r="I118" s="259"/>
      <c r="J118" s="261"/>
      <c r="K118" s="261"/>
      <c r="L118" s="262"/>
      <c r="M118" s="263"/>
      <c r="N118" s="152"/>
      <c r="O118" s="152"/>
      <c r="P118" s="264" t="s">
        <v>52</v>
      </c>
      <c r="Q118" s="265"/>
      <c r="R118" s="265"/>
      <c r="S118" s="266"/>
      <c r="T118" s="267"/>
      <c r="U118" s="244"/>
      <c r="V118" s="245"/>
      <c r="W118" s="244"/>
      <c r="X118" s="246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7" t="s">
        <v>53</v>
      </c>
      <c r="F119" s="248"/>
      <c r="G119" s="248"/>
      <c r="H119" s="260"/>
      <c r="I119" s="260"/>
      <c r="J119" s="249"/>
      <c r="K119" s="249"/>
      <c r="L119" s="250"/>
      <c r="M119" s="251"/>
      <c r="N119" s="152"/>
      <c r="O119" s="152"/>
      <c r="P119" s="252" t="s">
        <v>53</v>
      </c>
      <c r="Q119" s="253"/>
      <c r="R119" s="253"/>
      <c r="S119" s="268"/>
      <c r="T119" s="269"/>
      <c r="U119" s="254"/>
      <c r="V119" s="255"/>
      <c r="W119" s="254"/>
      <c r="X119" s="256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9" t="s">
        <v>65</v>
      </c>
      <c r="B121" s="231" t="s">
        <v>35</v>
      </c>
      <c r="C121" s="233" t="s">
        <v>45</v>
      </c>
      <c r="D121" s="235" t="s">
        <v>43</v>
      </c>
      <c r="E121" s="224"/>
      <c r="F121" s="236"/>
      <c r="G121" s="237" t="s">
        <v>46</v>
      </c>
      <c r="H121" s="238"/>
      <c r="I121" s="238"/>
      <c r="J121" s="238"/>
      <c r="K121" s="238"/>
      <c r="L121" s="238"/>
      <c r="M121" s="238"/>
      <c r="N121" s="238"/>
      <c r="O121" s="238"/>
      <c r="P121" s="239"/>
      <c r="Q121" s="240" t="s">
        <v>36</v>
      </c>
      <c r="R121" s="218"/>
      <c r="S121" s="241"/>
      <c r="T121" s="217" t="s">
        <v>37</v>
      </c>
      <c r="U121" s="218"/>
      <c r="V121" s="219"/>
      <c r="W121" s="223" t="s">
        <v>38</v>
      </c>
      <c r="X121" s="224"/>
      <c r="Y121" s="224"/>
      <c r="Z121" s="225"/>
    </row>
    <row r="122" spans="1:26" s="100" customFormat="1" ht="75" customHeight="1" x14ac:dyDescent="0.3">
      <c r="A122" s="230"/>
      <c r="B122" s="232"/>
      <c r="C122" s="234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42"/>
      <c r="R122" s="221"/>
      <c r="S122" s="243"/>
      <c r="T122" s="220"/>
      <c r="U122" s="221"/>
      <c r="V122" s="222"/>
      <c r="W122" s="226"/>
      <c r="X122" s="227"/>
      <c r="Y122" s="227"/>
      <c r="Z122" s="228"/>
    </row>
    <row r="123" spans="1:26" s="100" customFormat="1" ht="24" customHeight="1" x14ac:dyDescent="0.3">
      <c r="A123" s="160" t="str">
        <f>'Weekly Menus'!D7</f>
        <v>Turkey and Beef Strogonoff</v>
      </c>
      <c r="B123" s="120"/>
      <c r="C123" s="96" t="str">
        <f>'9-12'!B93</f>
        <v>1 cup</v>
      </c>
      <c r="D123" s="122"/>
      <c r="E123" s="123"/>
      <c r="F123" s="124"/>
      <c r="G123" s="106">
        <f>'9-12'!C93</f>
        <v>2</v>
      </c>
      <c r="H123" s="104">
        <f>'9-12'!D93</f>
        <v>0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08"/>
      <c r="R123" s="208"/>
      <c r="S123" s="209"/>
      <c r="T123" s="210"/>
      <c r="U123" s="208"/>
      <c r="V123" s="209"/>
      <c r="W123" s="214"/>
      <c r="X123" s="215"/>
      <c r="Y123" s="215"/>
      <c r="Z123" s="216"/>
    </row>
    <row r="124" spans="1:26" s="100" customFormat="1" ht="24" customHeight="1" x14ac:dyDescent="0.3">
      <c r="A124" s="160" t="str">
        <f>'Weekly Menus'!D8</f>
        <v>WG Noodles</v>
      </c>
      <c r="B124" s="120"/>
      <c r="C124" s="96" t="str">
        <f>'9-12'!B94</f>
        <v>1/2 ucp</v>
      </c>
      <c r="D124" s="122"/>
      <c r="E124" s="123"/>
      <c r="F124" s="124"/>
      <c r="G124" s="106">
        <f>'9-12'!C94</f>
        <v>0</v>
      </c>
      <c r="H124" s="104">
        <f>'9-12'!D94</f>
        <v>1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08"/>
      <c r="R124" s="208"/>
      <c r="S124" s="209"/>
      <c r="T124" s="210"/>
      <c r="U124" s="208"/>
      <c r="V124" s="209"/>
      <c r="W124" s="214"/>
      <c r="X124" s="215"/>
      <c r="Y124" s="215"/>
      <c r="Z124" s="216"/>
    </row>
    <row r="125" spans="1:26" s="100" customFormat="1" ht="24" customHeight="1" x14ac:dyDescent="0.3">
      <c r="A125" s="160" t="str">
        <f>'Weekly Menus'!D9</f>
        <v>Edamame Bean Salad with Corn</v>
      </c>
      <c r="B125" s="120"/>
      <c r="C125" s="96" t="str">
        <f>'9-12'!B95</f>
        <v>1/2 cup</v>
      </c>
      <c r="D125" s="122"/>
      <c r="E125" s="123"/>
      <c r="F125" s="124"/>
      <c r="G125" s="106">
        <f>'9-12'!C95</f>
        <v>0</v>
      </c>
      <c r="H125" s="104">
        <f>'9-12'!D95</f>
        <v>0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0.5</v>
      </c>
      <c r="M125" s="104">
        <f>'9-12'!J95</f>
        <v>0.25</v>
      </c>
      <c r="N125" s="104">
        <f>'9-12'!K95</f>
        <v>0</v>
      </c>
      <c r="O125" s="104">
        <f>'9-12'!L95</f>
        <v>0</v>
      </c>
      <c r="P125" s="107">
        <f t="shared" si="9"/>
        <v>0.75</v>
      </c>
      <c r="Q125" s="208"/>
      <c r="R125" s="208"/>
      <c r="S125" s="209"/>
      <c r="T125" s="210"/>
      <c r="U125" s="208"/>
      <c r="V125" s="209"/>
      <c r="W125" s="214"/>
      <c r="X125" s="215"/>
      <c r="Y125" s="215"/>
      <c r="Z125" s="216"/>
    </row>
    <row r="126" spans="1:26" s="100" customFormat="1" ht="24" customHeight="1" x14ac:dyDescent="0.3">
      <c r="A126" s="160" t="str">
        <f>'Weekly Menus'!D10</f>
        <v>Garlic Flatbread</v>
      </c>
      <c r="B126" s="120"/>
      <c r="C126" s="96" t="str">
        <f>'9-12'!B96</f>
        <v>1 Flatbread</v>
      </c>
      <c r="D126" s="122"/>
      <c r="E126" s="123"/>
      <c r="F126" s="124"/>
      <c r="G126" s="106">
        <f>'9-12'!C96</f>
        <v>0</v>
      </c>
      <c r="H126" s="104">
        <f>'9-12'!D96</f>
        <v>2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0.5</v>
      </c>
      <c r="M126" s="104">
        <f>'9-12'!J96</f>
        <v>0</v>
      </c>
      <c r="N126" s="104">
        <f>'9-12'!K96</f>
        <v>0</v>
      </c>
      <c r="O126" s="104">
        <f>'9-12'!L96</f>
        <v>0</v>
      </c>
      <c r="P126" s="107">
        <f t="shared" si="9"/>
        <v>0.5</v>
      </c>
      <c r="Q126" s="208"/>
      <c r="R126" s="208"/>
      <c r="S126" s="209"/>
      <c r="T126" s="210"/>
      <c r="U126" s="208"/>
      <c r="V126" s="209"/>
      <c r="W126" s="214"/>
      <c r="X126" s="215"/>
      <c r="Y126" s="215"/>
      <c r="Z126" s="216"/>
    </row>
    <row r="127" spans="1:26" s="100" customFormat="1" ht="24" customHeight="1" x14ac:dyDescent="0.3">
      <c r="A127" s="160" t="str">
        <f>'Weekly Menus'!D11</f>
        <v>Fruit Selection</v>
      </c>
      <c r="B127" s="120"/>
      <c r="C127" s="96" t="str">
        <f>'9-12'!B97</f>
        <v>1/2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0.5</v>
      </c>
      <c r="J127" s="104">
        <f>'9-12'!G97</f>
        <v>0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</v>
      </c>
      <c r="Q127" s="208"/>
      <c r="R127" s="208"/>
      <c r="S127" s="209"/>
      <c r="T127" s="210"/>
      <c r="U127" s="208"/>
      <c r="V127" s="209"/>
      <c r="W127" s="214"/>
      <c r="X127" s="215"/>
      <c r="Y127" s="215"/>
      <c r="Z127" s="216"/>
    </row>
    <row r="128" spans="1:26" s="100" customFormat="1" ht="24" customHeight="1" x14ac:dyDescent="0.3">
      <c r="A128" s="160" t="str">
        <f>'Weekly Menus'!D12</f>
        <v>Fruit Selection</v>
      </c>
      <c r="B128" s="120"/>
      <c r="C128" s="96" t="str">
        <f>'9-12'!B98</f>
        <v>1/2 cup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08"/>
      <c r="R128" s="208"/>
      <c r="S128" s="209"/>
      <c r="T128" s="210"/>
      <c r="U128" s="208"/>
      <c r="V128" s="209"/>
      <c r="W128" s="214"/>
      <c r="X128" s="215"/>
      <c r="Y128" s="215"/>
      <c r="Z128" s="216"/>
    </row>
    <row r="129" spans="1:26" s="100" customFormat="1" ht="24" customHeight="1" x14ac:dyDescent="0.3">
      <c r="A129" s="160" t="str">
        <f>'Weekly Menus'!D13</f>
        <v>Milk Selection</v>
      </c>
      <c r="B129" s="120"/>
      <c r="C129" s="96" t="str">
        <f>'9-12'!B99</f>
        <v xml:space="preserve">8 oz. 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08"/>
      <c r="R129" s="208"/>
      <c r="S129" s="209"/>
      <c r="T129" s="210"/>
      <c r="U129" s="208"/>
      <c r="V129" s="209"/>
      <c r="W129" s="214"/>
      <c r="X129" s="215"/>
      <c r="Y129" s="215"/>
      <c r="Z129" s="216"/>
    </row>
    <row r="130" spans="1:26" s="100" customFormat="1" ht="24" customHeight="1" x14ac:dyDescent="0.3">
      <c r="A130" s="160">
        <f>'Weekly Menus'!D14</f>
        <v>0</v>
      </c>
      <c r="B130" s="120"/>
      <c r="C130" s="96">
        <f>'9-12'!B100</f>
        <v>0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08"/>
      <c r="R130" s="208"/>
      <c r="S130" s="209"/>
      <c r="T130" s="210"/>
      <c r="U130" s="208"/>
      <c r="V130" s="209"/>
      <c r="W130" s="214"/>
      <c r="X130" s="215"/>
      <c r="Y130" s="215"/>
      <c r="Z130" s="216"/>
    </row>
    <row r="131" spans="1:26" s="100" customFormat="1" ht="24" customHeight="1" x14ac:dyDescent="0.3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08"/>
      <c r="R131" s="208"/>
      <c r="S131" s="209"/>
      <c r="T131" s="210"/>
      <c r="U131" s="208"/>
      <c r="V131" s="209"/>
      <c r="W131" s="214"/>
      <c r="X131" s="215"/>
      <c r="Y131" s="215"/>
      <c r="Z131" s="216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08"/>
      <c r="R132" s="208"/>
      <c r="S132" s="209"/>
      <c r="T132" s="210"/>
      <c r="U132" s="208"/>
      <c r="V132" s="209"/>
      <c r="W132" s="214"/>
      <c r="X132" s="215"/>
      <c r="Y132" s="215"/>
      <c r="Z132" s="216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08"/>
      <c r="R133" s="208"/>
      <c r="S133" s="209"/>
      <c r="T133" s="210"/>
      <c r="U133" s="208"/>
      <c r="V133" s="209"/>
      <c r="W133" s="211"/>
      <c r="X133" s="211"/>
      <c r="Y133" s="211"/>
      <c r="Z133" s="212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08"/>
      <c r="R134" s="208"/>
      <c r="S134" s="209"/>
      <c r="T134" s="210"/>
      <c r="U134" s="208"/>
      <c r="V134" s="209"/>
      <c r="W134" s="211"/>
      <c r="X134" s="211"/>
      <c r="Y134" s="211"/>
      <c r="Z134" s="212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08"/>
      <c r="R135" s="208"/>
      <c r="S135" s="209"/>
      <c r="T135" s="210"/>
      <c r="U135" s="208"/>
      <c r="V135" s="209"/>
      <c r="W135" s="211"/>
      <c r="X135" s="211"/>
      <c r="Y135" s="211"/>
      <c r="Z135" s="212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08"/>
      <c r="R136" s="208"/>
      <c r="S136" s="209"/>
      <c r="T136" s="210"/>
      <c r="U136" s="208"/>
      <c r="V136" s="209"/>
      <c r="W136" s="211"/>
      <c r="X136" s="211"/>
      <c r="Y136" s="211"/>
      <c r="Z136" s="212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08"/>
      <c r="R137" s="208"/>
      <c r="S137" s="209"/>
      <c r="T137" s="210"/>
      <c r="U137" s="208"/>
      <c r="V137" s="209"/>
      <c r="W137" s="211"/>
      <c r="X137" s="211"/>
      <c r="Y137" s="211"/>
      <c r="Z137" s="212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08"/>
      <c r="R138" s="208"/>
      <c r="S138" s="209"/>
      <c r="T138" s="210"/>
      <c r="U138" s="208"/>
      <c r="V138" s="209"/>
      <c r="W138" s="211"/>
      <c r="X138" s="211"/>
      <c r="Y138" s="211"/>
      <c r="Z138" s="212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08"/>
      <c r="R139" s="208"/>
      <c r="S139" s="209"/>
      <c r="T139" s="210"/>
      <c r="U139" s="208"/>
      <c r="V139" s="209"/>
      <c r="W139" s="211"/>
      <c r="X139" s="211"/>
      <c r="Y139" s="211"/>
      <c r="Z139" s="212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08"/>
      <c r="R140" s="208"/>
      <c r="S140" s="209"/>
      <c r="T140" s="210"/>
      <c r="U140" s="208"/>
      <c r="V140" s="209"/>
      <c r="W140" s="211"/>
      <c r="X140" s="211"/>
      <c r="Y140" s="211"/>
      <c r="Z140" s="212"/>
    </row>
    <row r="141" spans="1:26" s="100" customFormat="1" ht="24" customHeight="1" x14ac:dyDescent="0.3">
      <c r="A141" s="193" t="s">
        <v>57</v>
      </c>
      <c r="B141" s="194"/>
      <c r="C141" s="194"/>
      <c r="D141" s="194"/>
      <c r="E141" s="194"/>
      <c r="F141" s="194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195" t="s">
        <v>59</v>
      </c>
      <c r="R141" s="196"/>
      <c r="S141" s="196"/>
      <c r="T141" s="196"/>
      <c r="U141" s="196"/>
      <c r="V141" s="196"/>
      <c r="W141" s="196"/>
      <c r="X141" s="196"/>
      <c r="Y141" s="196"/>
      <c r="Z141" s="197"/>
    </row>
    <row r="142" spans="1:26" s="100" customFormat="1" ht="24" customHeight="1" x14ac:dyDescent="0.3">
      <c r="A142" s="204" t="s">
        <v>56</v>
      </c>
      <c r="B142" s="205"/>
      <c r="C142" s="205"/>
      <c r="D142" s="205"/>
      <c r="E142" s="205"/>
      <c r="F142" s="205"/>
      <c r="G142" s="102">
        <f>FLOOR(SUM(G123:G140),0.25)</f>
        <v>2</v>
      </c>
      <c r="H142" s="102">
        <f>FLOOR(SUM(H123:H140),0.25)</f>
        <v>3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1</v>
      </c>
      <c r="M142" s="102">
        <f t="shared" si="10"/>
        <v>0.25</v>
      </c>
      <c r="N142" s="102">
        <f t="shared" si="10"/>
        <v>0</v>
      </c>
      <c r="O142" s="102">
        <f t="shared" si="10"/>
        <v>0</v>
      </c>
      <c r="P142" s="110">
        <f t="shared" si="10"/>
        <v>1.25</v>
      </c>
      <c r="Q142" s="198"/>
      <c r="R142" s="199"/>
      <c r="S142" s="199"/>
      <c r="T142" s="199"/>
      <c r="U142" s="199"/>
      <c r="V142" s="199"/>
      <c r="W142" s="199"/>
      <c r="X142" s="199"/>
      <c r="Y142" s="199"/>
      <c r="Z142" s="200"/>
    </row>
    <row r="143" spans="1:26" s="100" customFormat="1" ht="24" customHeight="1" thickBot="1" x14ac:dyDescent="0.35">
      <c r="A143" s="206" t="s">
        <v>64</v>
      </c>
      <c r="B143" s="207"/>
      <c r="C143" s="207"/>
      <c r="D143" s="207"/>
      <c r="E143" s="207"/>
      <c r="F143" s="207"/>
      <c r="G143" s="103">
        <f t="shared" ref="G143:P143" si="11">SUM(G34,G70,G106,G142)</f>
        <v>8</v>
      </c>
      <c r="H143" s="103">
        <f t="shared" si="11"/>
        <v>9</v>
      </c>
      <c r="I143" s="103">
        <f t="shared" si="11"/>
        <v>4</v>
      </c>
      <c r="J143" s="103">
        <f t="shared" si="11"/>
        <v>1</v>
      </c>
      <c r="K143" s="103">
        <f t="shared" si="11"/>
        <v>1</v>
      </c>
      <c r="L143" s="103">
        <f t="shared" si="11"/>
        <v>1</v>
      </c>
      <c r="M143" s="103">
        <f t="shared" si="11"/>
        <v>0.75</v>
      </c>
      <c r="N143" s="103">
        <f t="shared" si="11"/>
        <v>0.75</v>
      </c>
      <c r="O143" s="103">
        <f t="shared" si="11"/>
        <v>0</v>
      </c>
      <c r="P143" s="111">
        <f t="shared" si="11"/>
        <v>4.5</v>
      </c>
      <c r="Q143" s="201"/>
      <c r="R143" s="202"/>
      <c r="S143" s="202"/>
      <c r="T143" s="202"/>
      <c r="U143" s="202"/>
      <c r="V143" s="202"/>
      <c r="W143" s="202"/>
      <c r="X143" s="202"/>
      <c r="Y143" s="202"/>
      <c r="Z143" s="203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302" t="s">
        <v>71</v>
      </c>
      <c r="B145" s="303"/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4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92" t="s">
        <v>54</v>
      </c>
      <c r="F150" s="293"/>
      <c r="G150" s="293"/>
      <c r="H150" s="293"/>
      <c r="I150" s="293"/>
      <c r="J150" s="293"/>
      <c r="K150" s="293"/>
      <c r="L150" s="293"/>
      <c r="M150" s="294"/>
      <c r="N150" s="139"/>
      <c r="O150" s="139"/>
      <c r="P150" s="295" t="s">
        <v>55</v>
      </c>
      <c r="Q150" s="296"/>
      <c r="R150" s="296"/>
      <c r="S150" s="296"/>
      <c r="T150" s="296"/>
      <c r="U150" s="296"/>
      <c r="V150" s="296"/>
      <c r="W150" s="296"/>
      <c r="X150" s="297"/>
      <c r="Y150" s="146"/>
      <c r="Z150" s="147"/>
    </row>
    <row r="151" spans="1:26" s="100" customFormat="1" ht="15" customHeight="1" x14ac:dyDescent="0.3">
      <c r="A151" s="159" t="s">
        <v>119</v>
      </c>
      <c r="B151" s="148"/>
      <c r="C151" s="148"/>
      <c r="D151" s="149"/>
      <c r="E151" s="271"/>
      <c r="F151" s="272"/>
      <c r="G151" s="272"/>
      <c r="H151" s="275" t="s">
        <v>120</v>
      </c>
      <c r="I151" s="275"/>
      <c r="J151" s="277" t="s">
        <v>25</v>
      </c>
      <c r="K151" s="277"/>
      <c r="L151" s="277" t="s">
        <v>26</v>
      </c>
      <c r="M151" s="279"/>
      <c r="N151" s="150"/>
      <c r="O151" s="151"/>
      <c r="P151" s="281"/>
      <c r="Q151" s="282"/>
      <c r="R151" s="283"/>
      <c r="S151" s="287" t="s">
        <v>120</v>
      </c>
      <c r="T151" s="287"/>
      <c r="U151" s="298" t="s">
        <v>25</v>
      </c>
      <c r="V151" s="298"/>
      <c r="W151" s="298" t="s">
        <v>26</v>
      </c>
      <c r="X151" s="300"/>
      <c r="Y151" s="146"/>
      <c r="Z151" s="147"/>
    </row>
    <row r="152" spans="1:26" s="100" customFormat="1" ht="15" customHeight="1" x14ac:dyDescent="0.3">
      <c r="A152" s="159" t="s">
        <v>121</v>
      </c>
      <c r="B152" s="148"/>
      <c r="C152" s="148"/>
      <c r="D152" s="149"/>
      <c r="E152" s="273"/>
      <c r="F152" s="274"/>
      <c r="G152" s="274"/>
      <c r="H152" s="276"/>
      <c r="I152" s="276"/>
      <c r="J152" s="278"/>
      <c r="K152" s="278"/>
      <c r="L152" s="278"/>
      <c r="M152" s="280"/>
      <c r="N152" s="152"/>
      <c r="O152" s="152"/>
      <c r="P152" s="284"/>
      <c r="Q152" s="285"/>
      <c r="R152" s="286"/>
      <c r="S152" s="288"/>
      <c r="T152" s="288"/>
      <c r="U152" s="299"/>
      <c r="V152" s="299"/>
      <c r="W152" s="299"/>
      <c r="X152" s="30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7" t="s">
        <v>51</v>
      </c>
      <c r="F153" s="258"/>
      <c r="G153" s="258"/>
      <c r="H153" s="270" t="s">
        <v>24</v>
      </c>
      <c r="I153" s="270"/>
      <c r="J153" s="261"/>
      <c r="K153" s="261"/>
      <c r="L153" s="262"/>
      <c r="M153" s="263"/>
      <c r="N153" s="152"/>
      <c r="O153" s="152"/>
      <c r="P153" s="264" t="s">
        <v>51</v>
      </c>
      <c r="Q153" s="265"/>
      <c r="R153" s="265"/>
      <c r="S153" s="270" t="s">
        <v>24</v>
      </c>
      <c r="T153" s="270"/>
      <c r="U153" s="244"/>
      <c r="V153" s="245"/>
      <c r="W153" s="244"/>
      <c r="X153" s="246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7" t="s">
        <v>52</v>
      </c>
      <c r="F154" s="258"/>
      <c r="G154" s="258"/>
      <c r="H154" s="259"/>
      <c r="I154" s="259"/>
      <c r="J154" s="261"/>
      <c r="K154" s="261"/>
      <c r="L154" s="262"/>
      <c r="M154" s="263"/>
      <c r="N154" s="152"/>
      <c r="O154" s="152"/>
      <c r="P154" s="264" t="s">
        <v>52</v>
      </c>
      <c r="Q154" s="265"/>
      <c r="R154" s="265"/>
      <c r="S154" s="266"/>
      <c r="T154" s="267"/>
      <c r="U154" s="244"/>
      <c r="V154" s="245"/>
      <c r="W154" s="244"/>
      <c r="X154" s="246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7" t="s">
        <v>53</v>
      </c>
      <c r="F155" s="248"/>
      <c r="G155" s="248"/>
      <c r="H155" s="260"/>
      <c r="I155" s="260"/>
      <c r="J155" s="249"/>
      <c r="K155" s="249"/>
      <c r="L155" s="250"/>
      <c r="M155" s="251"/>
      <c r="N155" s="152"/>
      <c r="O155" s="152"/>
      <c r="P155" s="252" t="s">
        <v>53</v>
      </c>
      <c r="Q155" s="253"/>
      <c r="R155" s="253"/>
      <c r="S155" s="268"/>
      <c r="T155" s="269"/>
      <c r="U155" s="254"/>
      <c r="V155" s="255"/>
      <c r="W155" s="254"/>
      <c r="X155" s="256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9" t="s">
        <v>65</v>
      </c>
      <c r="B157" s="231" t="s">
        <v>35</v>
      </c>
      <c r="C157" s="233" t="s">
        <v>45</v>
      </c>
      <c r="D157" s="235" t="s">
        <v>43</v>
      </c>
      <c r="E157" s="224"/>
      <c r="F157" s="236"/>
      <c r="G157" s="237" t="s">
        <v>46</v>
      </c>
      <c r="H157" s="238"/>
      <c r="I157" s="238"/>
      <c r="J157" s="238"/>
      <c r="K157" s="238"/>
      <c r="L157" s="238"/>
      <c r="M157" s="238"/>
      <c r="N157" s="238"/>
      <c r="O157" s="238"/>
      <c r="P157" s="239"/>
      <c r="Q157" s="240" t="s">
        <v>36</v>
      </c>
      <c r="R157" s="218"/>
      <c r="S157" s="241"/>
      <c r="T157" s="217" t="s">
        <v>37</v>
      </c>
      <c r="U157" s="218"/>
      <c r="V157" s="219"/>
      <c r="W157" s="223" t="s">
        <v>38</v>
      </c>
      <c r="X157" s="224"/>
      <c r="Y157" s="224"/>
      <c r="Z157" s="225"/>
    </row>
    <row r="158" spans="1:26" s="100" customFormat="1" ht="75" customHeight="1" x14ac:dyDescent="0.3">
      <c r="A158" s="230"/>
      <c r="B158" s="232"/>
      <c r="C158" s="234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42"/>
      <c r="R158" s="221"/>
      <c r="S158" s="243"/>
      <c r="T158" s="220"/>
      <c r="U158" s="221"/>
      <c r="V158" s="222"/>
      <c r="W158" s="226"/>
      <c r="X158" s="227"/>
      <c r="Y158" s="227"/>
      <c r="Z158" s="228"/>
    </row>
    <row r="159" spans="1:26" s="100" customFormat="1" ht="24" customHeight="1" x14ac:dyDescent="0.3">
      <c r="A159" s="160" t="str">
        <f>'Weekly Menus'!E7</f>
        <v xml:space="preserve">Grilled Cheese </v>
      </c>
      <c r="B159" s="120"/>
      <c r="C159" s="96" t="str">
        <f>'9-12'!B122</f>
        <v>1 sandwich</v>
      </c>
      <c r="D159" s="122"/>
      <c r="E159" s="123"/>
      <c r="F159" s="124"/>
      <c r="G159" s="106">
        <f>'9-12'!C122</f>
        <v>2</v>
      </c>
      <c r="H159" s="104">
        <f>'9-12'!D122</f>
        <v>2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08"/>
      <c r="R159" s="208"/>
      <c r="S159" s="209"/>
      <c r="T159" s="210"/>
      <c r="U159" s="208"/>
      <c r="V159" s="209"/>
      <c r="W159" s="214"/>
      <c r="X159" s="215"/>
      <c r="Y159" s="215"/>
      <c r="Z159" s="216"/>
    </row>
    <row r="160" spans="1:26" s="100" customFormat="1" ht="24" customHeight="1" x14ac:dyDescent="0.3">
      <c r="A160" s="160" t="str">
        <f>'Weekly Menus'!E8</f>
        <v>Grilled Ham &amp; Cheese</v>
      </c>
      <c r="B160" s="120"/>
      <c r="C160" s="96" t="str">
        <f>'9-12'!B123</f>
        <v>1 sandwich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08"/>
      <c r="R160" s="208"/>
      <c r="S160" s="209"/>
      <c r="T160" s="210"/>
      <c r="U160" s="208"/>
      <c r="V160" s="209"/>
      <c r="W160" s="214"/>
      <c r="X160" s="215"/>
      <c r="Y160" s="215"/>
      <c r="Z160" s="216"/>
    </row>
    <row r="161" spans="1:26" s="100" customFormat="1" ht="24" customHeight="1" x14ac:dyDescent="0.3">
      <c r="A161" s="160" t="str">
        <f>'Weekly Menus'!E9</f>
        <v>Baby Carrots with Dip</v>
      </c>
      <c r="B161" s="120"/>
      <c r="C161" s="96" t="str">
        <f>'9-12'!B124</f>
        <v>1/2 cup w/ 1/4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0.25</v>
      </c>
      <c r="M161" s="104">
        <f>'9-12'!J124</f>
        <v>0</v>
      </c>
      <c r="N161" s="104">
        <f>'9-12'!K124</f>
        <v>0.5</v>
      </c>
      <c r="O161" s="104">
        <f>'9-12'!L124</f>
        <v>0</v>
      </c>
      <c r="P161" s="107">
        <f t="shared" si="12"/>
        <v>0.75</v>
      </c>
      <c r="Q161" s="208"/>
      <c r="R161" s="208"/>
      <c r="S161" s="209"/>
      <c r="T161" s="210"/>
      <c r="U161" s="208"/>
      <c r="V161" s="209"/>
      <c r="W161" s="214"/>
      <c r="X161" s="215"/>
      <c r="Y161" s="215"/>
      <c r="Z161" s="216"/>
    </row>
    <row r="162" spans="1:26" s="100" customFormat="1" ht="24" customHeight="1" x14ac:dyDescent="0.3">
      <c r="A162" s="160" t="str">
        <f>'Weekly Menus'!E10</f>
        <v>Tomato Soup</v>
      </c>
      <c r="B162" s="120"/>
      <c r="C162" s="96" t="str">
        <f>'9-12'!B125</f>
        <v>1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1</v>
      </c>
      <c r="L162" s="104">
        <f>'9-12'!I125</f>
        <v>0</v>
      </c>
      <c r="M162" s="104">
        <f>'9-12'!J125</f>
        <v>0</v>
      </c>
      <c r="N162" s="104">
        <f>'9-12'!K125</f>
        <v>0</v>
      </c>
      <c r="O162" s="104">
        <f>'9-12'!L125</f>
        <v>0</v>
      </c>
      <c r="P162" s="107">
        <f t="shared" si="12"/>
        <v>1</v>
      </c>
      <c r="Q162" s="208"/>
      <c r="R162" s="208"/>
      <c r="S162" s="209"/>
      <c r="T162" s="210"/>
      <c r="U162" s="208"/>
      <c r="V162" s="209"/>
      <c r="W162" s="214"/>
      <c r="X162" s="215"/>
      <c r="Y162" s="215"/>
      <c r="Z162" s="216"/>
    </row>
    <row r="163" spans="1:26" s="100" customFormat="1" ht="24" customHeight="1" x14ac:dyDescent="0.3">
      <c r="A163" s="160" t="str">
        <f>'Weekly Menus'!E11</f>
        <v>Fruit Selection</v>
      </c>
      <c r="B163" s="120"/>
      <c r="C163" s="96" t="str">
        <f>'9-12'!B126</f>
        <v>1/2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0.5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</v>
      </c>
      <c r="Q163" s="208"/>
      <c r="R163" s="208"/>
      <c r="S163" s="209"/>
      <c r="T163" s="210"/>
      <c r="U163" s="208"/>
      <c r="V163" s="209"/>
      <c r="W163" s="214"/>
      <c r="X163" s="215"/>
      <c r="Y163" s="215"/>
      <c r="Z163" s="216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08"/>
      <c r="R164" s="208"/>
      <c r="S164" s="209"/>
      <c r="T164" s="210"/>
      <c r="U164" s="208"/>
      <c r="V164" s="209"/>
      <c r="W164" s="214"/>
      <c r="X164" s="215"/>
      <c r="Y164" s="215"/>
      <c r="Z164" s="216"/>
    </row>
    <row r="165" spans="1:26" s="100" customFormat="1" ht="24" customHeight="1" x14ac:dyDescent="0.3">
      <c r="A165" s="160" t="str">
        <f>'Weekly Menus'!E13</f>
        <v>Milk Selection</v>
      </c>
      <c r="B165" s="120"/>
      <c r="C165" s="96" t="str">
        <f>'9-12'!B128</f>
        <v xml:space="preserve">8 oz. 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08"/>
      <c r="R165" s="208"/>
      <c r="S165" s="209"/>
      <c r="T165" s="210"/>
      <c r="U165" s="208"/>
      <c r="V165" s="209"/>
      <c r="W165" s="214"/>
      <c r="X165" s="215"/>
      <c r="Y165" s="215"/>
      <c r="Z165" s="216"/>
    </row>
    <row r="166" spans="1:26" s="100" customFormat="1" ht="24" customHeight="1" x14ac:dyDescent="0.3">
      <c r="A166" s="160">
        <f>'Weekly Menus'!E14</f>
        <v>0</v>
      </c>
      <c r="B166" s="120"/>
      <c r="C166" s="96">
        <f>'9-12'!B129</f>
        <v>0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08"/>
      <c r="R166" s="208"/>
      <c r="S166" s="209"/>
      <c r="T166" s="210"/>
      <c r="U166" s="208"/>
      <c r="V166" s="209"/>
      <c r="W166" s="214"/>
      <c r="X166" s="215"/>
      <c r="Y166" s="215"/>
      <c r="Z166" s="216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08"/>
      <c r="R167" s="208"/>
      <c r="S167" s="209"/>
      <c r="T167" s="210"/>
      <c r="U167" s="208"/>
      <c r="V167" s="209"/>
      <c r="W167" s="214"/>
      <c r="X167" s="215"/>
      <c r="Y167" s="215"/>
      <c r="Z167" s="216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08"/>
      <c r="R168" s="208"/>
      <c r="S168" s="209"/>
      <c r="T168" s="210"/>
      <c r="U168" s="208"/>
      <c r="V168" s="209"/>
      <c r="W168" s="214"/>
      <c r="X168" s="215"/>
      <c r="Y168" s="215"/>
      <c r="Z168" s="216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08"/>
      <c r="R169" s="208"/>
      <c r="S169" s="209"/>
      <c r="T169" s="210"/>
      <c r="U169" s="208"/>
      <c r="V169" s="209"/>
      <c r="W169" s="211"/>
      <c r="X169" s="211"/>
      <c r="Y169" s="211"/>
      <c r="Z169" s="212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08"/>
      <c r="R170" s="208"/>
      <c r="S170" s="209"/>
      <c r="T170" s="210"/>
      <c r="U170" s="208"/>
      <c r="V170" s="209"/>
      <c r="W170" s="211"/>
      <c r="X170" s="211"/>
      <c r="Y170" s="211"/>
      <c r="Z170" s="212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08"/>
      <c r="R171" s="208"/>
      <c r="S171" s="209"/>
      <c r="T171" s="210"/>
      <c r="U171" s="208"/>
      <c r="V171" s="209"/>
      <c r="W171" s="211"/>
      <c r="X171" s="211"/>
      <c r="Y171" s="211"/>
      <c r="Z171" s="212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08"/>
      <c r="R172" s="208"/>
      <c r="S172" s="209"/>
      <c r="T172" s="210"/>
      <c r="U172" s="208"/>
      <c r="V172" s="209"/>
      <c r="W172" s="211"/>
      <c r="X172" s="211"/>
      <c r="Y172" s="211"/>
      <c r="Z172" s="212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08"/>
      <c r="R173" s="208"/>
      <c r="S173" s="209"/>
      <c r="T173" s="210"/>
      <c r="U173" s="208"/>
      <c r="V173" s="209"/>
      <c r="W173" s="211"/>
      <c r="X173" s="211"/>
      <c r="Y173" s="211"/>
      <c r="Z173" s="212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08"/>
      <c r="R174" s="208"/>
      <c r="S174" s="209"/>
      <c r="T174" s="210"/>
      <c r="U174" s="208"/>
      <c r="V174" s="209"/>
      <c r="W174" s="211"/>
      <c r="X174" s="211"/>
      <c r="Y174" s="211"/>
      <c r="Z174" s="212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08"/>
      <c r="R175" s="208"/>
      <c r="S175" s="209"/>
      <c r="T175" s="210"/>
      <c r="U175" s="208"/>
      <c r="V175" s="209"/>
      <c r="W175" s="211"/>
      <c r="X175" s="211"/>
      <c r="Y175" s="211"/>
      <c r="Z175" s="212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08"/>
      <c r="R176" s="208"/>
      <c r="S176" s="209"/>
      <c r="T176" s="210"/>
      <c r="U176" s="208"/>
      <c r="V176" s="209"/>
      <c r="W176" s="211"/>
      <c r="X176" s="211"/>
      <c r="Y176" s="211"/>
      <c r="Z176" s="212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22"/>
      <c r="R177" s="323"/>
      <c r="S177" s="324"/>
      <c r="T177" s="322"/>
      <c r="U177" s="323"/>
      <c r="V177" s="324"/>
      <c r="W177" s="319"/>
      <c r="X177" s="320"/>
      <c r="Y177" s="320"/>
      <c r="Z177" s="321"/>
    </row>
    <row r="178" spans="1:26" ht="24" customHeight="1" x14ac:dyDescent="0.3">
      <c r="A178" s="193" t="s">
        <v>57</v>
      </c>
      <c r="B178" s="194"/>
      <c r="C178" s="194"/>
      <c r="D178" s="194"/>
      <c r="E178" s="194"/>
      <c r="F178" s="194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195" t="s">
        <v>59</v>
      </c>
      <c r="R178" s="196"/>
      <c r="S178" s="196"/>
      <c r="T178" s="196"/>
      <c r="U178" s="196"/>
      <c r="V178" s="196"/>
      <c r="W178" s="196"/>
      <c r="X178" s="196"/>
      <c r="Y178" s="196"/>
      <c r="Z178" s="197"/>
    </row>
    <row r="179" spans="1:26" ht="24" customHeight="1" x14ac:dyDescent="0.3">
      <c r="A179" s="204" t="s">
        <v>56</v>
      </c>
      <c r="B179" s="205"/>
      <c r="C179" s="205"/>
      <c r="D179" s="205"/>
      <c r="E179" s="205"/>
      <c r="F179" s="20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1</v>
      </c>
      <c r="L179" s="102">
        <f t="shared" si="13"/>
        <v>0.25</v>
      </c>
      <c r="M179" s="102">
        <f t="shared" si="13"/>
        <v>0</v>
      </c>
      <c r="N179" s="102">
        <f t="shared" si="13"/>
        <v>0.5</v>
      </c>
      <c r="O179" s="102">
        <f t="shared" si="13"/>
        <v>0</v>
      </c>
      <c r="P179" s="110">
        <f t="shared" si="13"/>
        <v>1.75</v>
      </c>
      <c r="Q179" s="198"/>
      <c r="R179" s="199"/>
      <c r="S179" s="199"/>
      <c r="T179" s="199"/>
      <c r="U179" s="199"/>
      <c r="V179" s="199"/>
      <c r="W179" s="199"/>
      <c r="X179" s="199"/>
      <c r="Y179" s="199"/>
      <c r="Z179" s="200"/>
    </row>
    <row r="180" spans="1:26" ht="24" customHeight="1" thickBot="1" x14ac:dyDescent="0.35">
      <c r="A180" s="206" t="s">
        <v>64</v>
      </c>
      <c r="B180" s="207"/>
      <c r="C180" s="207"/>
      <c r="D180" s="207"/>
      <c r="E180" s="207"/>
      <c r="F180" s="207"/>
      <c r="G180" s="103">
        <f t="shared" ref="G180:P180" si="14">SUM(G34,G70,G106,G142,G179)</f>
        <v>10</v>
      </c>
      <c r="H180" s="103">
        <f t="shared" si="14"/>
        <v>11</v>
      </c>
      <c r="I180" s="103">
        <f t="shared" si="14"/>
        <v>5</v>
      </c>
      <c r="J180" s="103">
        <f t="shared" si="14"/>
        <v>1</v>
      </c>
      <c r="K180" s="103">
        <f t="shared" si="14"/>
        <v>2</v>
      </c>
      <c r="L180" s="103">
        <f t="shared" si="14"/>
        <v>1.25</v>
      </c>
      <c r="M180" s="103">
        <f t="shared" si="14"/>
        <v>0.75</v>
      </c>
      <c r="N180" s="103">
        <f t="shared" si="14"/>
        <v>1.25</v>
      </c>
      <c r="O180" s="103">
        <f t="shared" si="14"/>
        <v>0</v>
      </c>
      <c r="P180" s="111">
        <f t="shared" si="14"/>
        <v>6.25</v>
      </c>
      <c r="Q180" s="201"/>
      <c r="R180" s="202"/>
      <c r="S180" s="202"/>
      <c r="T180" s="202"/>
      <c r="U180" s="202"/>
      <c r="V180" s="202"/>
      <c r="W180" s="202"/>
      <c r="X180" s="202"/>
      <c r="Y180" s="202"/>
      <c r="Z180" s="203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CZX9TNi4WlU889H2CdrCm/674KjzIC5KfbVlxz1yJlvferUvOfijV3ojmPxEWfClQc4GHEtei2MLMiXiyLHxhA==" saltValue="VCv83KwqhnCJQgS4B9lRyw==" spinCount="100000" sheet="1" selectLockedCells="1"/>
  <mergeCells count="498"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AA1E13-0049-4B49-9353-34706ADFFEE7}"/>
</file>

<file path=customXml/itemProps2.xml><?xml version="1.0" encoding="utf-8"?>
<ds:datastoreItem xmlns:ds="http://schemas.openxmlformats.org/officeDocument/2006/customXml" ds:itemID="{23B9F79A-FE54-4305-94E0-99F68EC6F116}"/>
</file>

<file path=customXml/itemProps3.xml><?xml version="1.0" encoding="utf-8"?>
<ds:datastoreItem xmlns:ds="http://schemas.openxmlformats.org/officeDocument/2006/customXml" ds:itemID="{17444E0F-1B8C-4003-AD29-1C6AD374B4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2021-09-08T15:26:09Z</cp:lastPrinted>
  <dcterms:created xsi:type="dcterms:W3CDTF">2012-02-29T16:24:13Z</dcterms:created>
  <dcterms:modified xsi:type="dcterms:W3CDTF">2021-09-13T10:17:18Z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